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sonleoianemitchell/Library/CloudStorage/Dropbox/HIV Outbreak Response/Data-Fiji/2026/Full surveillance report/"/>
    </mc:Choice>
  </mc:AlternateContent>
  <xr:revisionPtr revIDLastSave="0" documentId="13_ncr:1_{72AAE691-256D-4A45-B6B6-21FC55EBC9B7}" xr6:coauthVersionLast="47" xr6:coauthVersionMax="47" xr10:uidLastSave="{00000000-0000-0000-0000-000000000000}"/>
  <bookViews>
    <workbookView xWindow="38400" yWindow="-1120" windowWidth="38400" windowHeight="21600" activeTab="9" xr2:uid="{00000000-000D-0000-FFFF-FFFF00000000}"/>
  </bookViews>
  <sheets>
    <sheet name="Contents" sheetId="1" r:id="rId1"/>
    <sheet name="Cases" sheetId="2" r:id="rId2"/>
    <sheet name="Divisions" sheetId="3" r:id="rId3"/>
    <sheet name="Gender" sheetId="4" r:id="rId4"/>
    <sheet name="Age" sheetId="5" r:id="rId5"/>
    <sheet name="Key Pops" sheetId="6" r:id="rId6"/>
    <sheet name="Ethnicity" sheetId="7" r:id="rId7"/>
    <sheet name="Deaths" sheetId="8" r:id="rId8"/>
    <sheet name="Treatment Cascade" sheetId="9" r:id="rId9"/>
    <sheet name="Care status" sheetId="10" r:id="rId10"/>
    <sheet name="Change Log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6" roundtripDataChecksum="ErWbK+Ju/DX64r+1V5bVxGEUkQWTmtjDmF87hJXWGd4="/>
    </ext>
  </extLst>
</workbook>
</file>

<file path=xl/calcChain.xml><?xml version="1.0" encoding="utf-8"?>
<calcChain xmlns="http://schemas.openxmlformats.org/spreadsheetml/2006/main">
  <c r="F15" i="5" l="1"/>
  <c r="F5" i="5"/>
  <c r="F6" i="5"/>
  <c r="F7" i="5"/>
  <c r="F8" i="5"/>
  <c r="F9" i="5"/>
  <c r="F10" i="5"/>
  <c r="F11" i="5"/>
  <c r="F12" i="5"/>
  <c r="F13" i="5"/>
  <c r="F14" i="5"/>
  <c r="F4" i="5"/>
  <c r="D15" i="5"/>
  <c r="E15" i="5"/>
  <c r="C15" i="5"/>
  <c r="B15" i="5"/>
  <c r="E46" i="9"/>
  <c r="D46" i="9"/>
  <c r="C46" i="9"/>
  <c r="B46" i="9"/>
  <c r="C45" i="9"/>
  <c r="D45" i="9"/>
  <c r="E45" i="9"/>
  <c r="B45" i="9"/>
  <c r="C44" i="9"/>
  <c r="D44" i="9"/>
  <c r="E44" i="9"/>
  <c r="B44" i="9"/>
  <c r="F20" i="10"/>
  <c r="E20" i="10"/>
  <c r="D20" i="10"/>
  <c r="C20" i="10"/>
  <c r="B20" i="10"/>
  <c r="F11" i="4"/>
  <c r="F10" i="4"/>
  <c r="F9" i="4"/>
  <c r="F8" i="4"/>
  <c r="F7" i="4"/>
  <c r="F6" i="4"/>
  <c r="F5" i="4"/>
  <c r="F4" i="4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</calcChain>
</file>

<file path=xl/sharedStrings.xml><?xml version="1.0" encoding="utf-8"?>
<sst xmlns="http://schemas.openxmlformats.org/spreadsheetml/2006/main" count="432" uniqueCount="210">
  <si>
    <t>Fiji HIV Surveillance Data 2025</t>
  </si>
  <si>
    <t>Ministry of Health and Medical Services — SRH &amp; HIV Unit</t>
  </si>
  <si>
    <t>National Validated Dataset | January – December 2025</t>
  </si>
  <si>
    <t>SHEET CONTENTS</t>
  </si>
  <si>
    <t>Sheet</t>
  </si>
  <si>
    <t>Description</t>
  </si>
  <si>
    <t>Cases</t>
  </si>
  <si>
    <t>Annual new cases and cumulative totals 1989–2025, with prevalence and incidence rates</t>
  </si>
  <si>
    <t>Divisions</t>
  </si>
  <si>
    <t>Cases by geographic division (Central/Eastern, Western, Northern) and population type</t>
  </si>
  <si>
    <t>Gender</t>
  </si>
  <si>
    <t>Annual cases disaggregated by gender: Male, Female, Transgender, Unknown</t>
  </si>
  <si>
    <t>Age</t>
  </si>
  <si>
    <t>Age group breakdown by gender for 2023, 2024 and 2025</t>
  </si>
  <si>
    <t>Key Pops</t>
  </si>
  <si>
    <t>Key population data: MSM, TG, PWID, SW; mode of transmission; care engagement by KAP</t>
  </si>
  <si>
    <t>Ethnicity</t>
  </si>
  <si>
    <t>Cases by ethnicity: iTaukei, Fijian of Indian Descent, Other (2022–2025)</t>
  </si>
  <si>
    <t>Deaths</t>
  </si>
  <si>
    <t>HIV-related deaths by cause (AIDS, Non-AIDS, TB), division and population type</t>
  </si>
  <si>
    <t>Treatment Cascade</t>
  </si>
  <si>
    <t>95-95-95 cascade indicators and care status trends 2020–2025</t>
  </si>
  <si>
    <t>Care status</t>
  </si>
  <si>
    <t>Care status by age group and key population for 2024 and 2025</t>
  </si>
  <si>
    <t>DATA NOTES</t>
  </si>
  <si>
    <t>Source: National HIV Database, Ministry of Health &amp; Medical Services (MOHMS), Fiji, 2025</t>
  </si>
  <si>
    <t>Compiled by: SRH &amp; HIV Unit, MOHMS | Validated dataset: January – December 2025</t>
  </si>
  <si>
    <t>Abbreviations: MSM = Men who have Sex with Men; PWID = People who Inject Drugs; TG = Transgender; SW = Sex Workers</t>
  </si>
  <si>
    <t>Abbreviations: IDU = Injecting Drug Use; MTCT = Mother-to-Child Transmission; PTA = Penis-to-Anus; PTV = Penis-to-Vagina</t>
  </si>
  <si>
    <t>Ethnicity: IT = iTaukei; FOID = Fijian of Indian Descent; O = Other</t>
  </si>
  <si>
    <t>For queries contact: SRH &amp; HIV Unit, Government Buildings, Suva | www.health.gov.fj</t>
  </si>
  <si>
    <t>Annual HIV Cases — Fiji, 1989–2025</t>
  </si>
  <si>
    <t>Source: National HIV Database, Ministry of Health and Medical Services, Fiji. Data period: January–December 2025.</t>
  </si>
  <si>
    <t>Year</t>
  </si>
  <si>
    <t>New Cases</t>
  </si>
  <si>
    <t>Cumulative Cases</t>
  </si>
  <si>
    <t>HIV Cases by Division, Population Group and Gender — Fiji, 2018–2025</t>
  </si>
  <si>
    <t>M = Male  |  F = Female  |  TG = Transgender  |  Paeds/Pediatrics = under 15 years  |  Source: National HIV Database, MOHMS.</t>
  </si>
  <si>
    <t>Population</t>
  </si>
  <si>
    <t>Central / Eastern</t>
  </si>
  <si>
    <t>Western</t>
  </si>
  <si>
    <t>Northern</t>
  </si>
  <si>
    <t>Total</t>
  </si>
  <si>
    <t>M</t>
  </si>
  <si>
    <t>F</t>
  </si>
  <si>
    <t>TG</t>
  </si>
  <si>
    <t>Adults</t>
  </si>
  <si>
    <t>Paeds</t>
  </si>
  <si>
    <t>Pediatrics</t>
  </si>
  <si>
    <t>HIV Cases by Gender — Fiji, 1989–2025</t>
  </si>
  <si>
    <t>Source: National HIV Database, MOHMS. 1989–2018 shown as cumulative total. Annual data from 2019.</t>
  </si>
  <si>
    <t>Period / Year</t>
  </si>
  <si>
    <t>Male</t>
  </si>
  <si>
    <t>Female</t>
  </si>
  <si>
    <t>Transgender</t>
  </si>
  <si>
    <t>Unknown</t>
  </si>
  <si>
    <t>1989-Dec. 2018</t>
  </si>
  <si>
    <t>HIV Cases by Age Group — Fiji, 2022–2025</t>
  </si>
  <si>
    <t>Source: National HIV Database, MOHMS. Table 1: Trend 2022–2025. Table 2: 2025 detailed age breakdown (5-year bands).</t>
  </si>
  <si>
    <t>Age Group</t>
  </si>
  <si>
    <t>2022</t>
  </si>
  <si>
    <t>2023</t>
  </si>
  <si>
    <t>2024</t>
  </si>
  <si>
    <t>2025</t>
  </si>
  <si>
    <t>Age Group (2025 Detail)</t>
  </si>
  <si>
    <t>0 - 4</t>
  </si>
  <si>
    <t>15 - 19</t>
  </si>
  <si>
    <t>20 - 24</t>
  </si>
  <si>
    <t>25 - 29</t>
  </si>
  <si>
    <t>30 - 34</t>
  </si>
  <si>
    <t>35 - 39</t>
  </si>
  <si>
    <t>40 - 44</t>
  </si>
  <si>
    <t>45 - 49</t>
  </si>
  <si>
    <t>50+</t>
  </si>
  <si>
    <t>50 - 54</t>
  </si>
  <si>
    <t>55 - 59</t>
  </si>
  <si>
    <t>60 - 64</t>
  </si>
  <si>
    <t>65 - 69</t>
  </si>
  <si>
    <t>70 - 74</t>
  </si>
  <si>
    <t>Key Population Data — Mode of Transmission and Care Status — Fiji, 2025</t>
  </si>
  <si>
    <t>IDU = Injecting Drug Use  |  MSM = Men who have Sex with Men  |  PWID = People who Inject Drugs  |  MTCT = Mother-to-Child Transmission  |  PTA = Penis-to-Anus  |  PTV = Penis-to-Vagina</t>
  </si>
  <si>
    <t>Mode of Transmission Summary (2025)</t>
  </si>
  <si>
    <t>Mode of Transmission</t>
  </si>
  <si>
    <t>Number</t>
  </si>
  <si>
    <t>% of Known</t>
  </si>
  <si>
    <t>Injectable Drug Use( IDU)</t>
  </si>
  <si>
    <t>32.8% of sexual</t>
  </si>
  <si>
    <t>IDU</t>
  </si>
  <si>
    <t>Sexual – Heterosexual</t>
  </si>
  <si>
    <t>Sexual – MSM</t>
  </si>
  <si>
    <t>Vertical Transmission</t>
  </si>
  <si>
    <t>–</t>
  </si>
  <si>
    <t>5 - 9</t>
  </si>
  <si>
    <t>10 - 14</t>
  </si>
  <si>
    <t>Key Population × Care Status (2025)</t>
  </si>
  <si>
    <t>Key Population</t>
  </si>
  <si>
    <t>Deceased</t>
  </si>
  <si>
    <t>In Care, Not on ART</t>
  </si>
  <si>
    <t>In Care, on ART</t>
  </si>
  <si>
    <t>Not Enrolled in Care</t>
  </si>
  <si>
    <t>Grand Total</t>
  </si>
  <si>
    <t>MSM</t>
  </si>
  <si>
    <t>Non-KAP</t>
  </si>
  <si>
    <t>PWID</t>
  </si>
  <si>
    <t>HIV Cases by Ethnicity — Fiji, 2022–2025</t>
  </si>
  <si>
    <t>IT = iTaukei  |  FOID = Fijian of Indian Descent  |  O = Other. Source: National HIV Database, MOHMS.</t>
  </si>
  <si>
    <t>iTaukei</t>
  </si>
  <si>
    <t>Fijian of Indian Descent</t>
  </si>
  <si>
    <t>Other</t>
  </si>
  <si>
    <t>HIV-Related Deaths — Fiji, 2025</t>
  </si>
  <si>
    <t>Annual HIV-Related Deaths by Age Group and Division — Fiji, 2021–2025</t>
  </si>
  <si>
    <t>Central</t>
  </si>
  <si>
    <t>&lt; 15 years</t>
  </si>
  <si>
    <t>≥ 15 years</t>
  </si>
  <si>
    <t>HIV Treatment Cascade and Care Indicators — Fiji, 2020–2025</t>
  </si>
  <si>
    <t>PLHIV = People Living with HIV.  ART = Antiretroviral Therapy.  Viral Suppression = viral load &lt; 1000 copies/mL.  Source: MOHMS / UNAIDS.</t>
  </si>
  <si>
    <t>2020</t>
  </si>
  <si>
    <t>2021</t>
  </si>
  <si>
    <t>PLHIV</t>
  </si>
  <si>
    <t>On ART</t>
  </si>
  <si>
    <t>Viral suppression</t>
  </si>
  <si>
    <t>Detailed Breakdown — 2024 (by Division and Population Group)</t>
  </si>
  <si>
    <t>1. Knowledge of Status</t>
  </si>
  <si>
    <t>West</t>
  </si>
  <si>
    <t>North</t>
  </si>
  <si>
    <t>total</t>
  </si>
  <si>
    <t>#of adult males</t>
  </si>
  <si>
    <t># of adult females</t>
  </si>
  <si>
    <t>Children&lt;15</t>
  </si>
  <si>
    <t>male 15+</t>
  </si>
  <si>
    <t>female 15_</t>
  </si>
  <si>
    <t>children &lt;15</t>
  </si>
  <si>
    <t>Detailed Breakdown — 2025 (by Division and Population Group)</t>
  </si>
  <si>
    <t xml:space="preserve">1. Knowledge of Status </t>
  </si>
  <si>
    <t>#of adult transgender</t>
  </si>
  <si>
    <t>Children&lt;15 (2025)</t>
  </si>
  <si>
    <t>2. # of PLHIV on ART</t>
  </si>
  <si>
    <t xml:space="preserve">Total </t>
  </si>
  <si>
    <t>children &lt;15 (2025)</t>
  </si>
  <si>
    <t>Transgender 15+</t>
  </si>
  <si>
    <t>UNAIDS Estimates Comparison — Known PLHIV, on ART, Virally Suppressed as % of UNAIDS Estimate</t>
  </si>
  <si>
    <t>Known PLHIV</t>
  </si>
  <si>
    <t xml:space="preserve">ART </t>
  </si>
  <si>
    <t>Viral Suppression</t>
  </si>
  <si>
    <t xml:space="preserve">Target </t>
  </si>
  <si>
    <t>HIV Care Status — Fiji, 2025</t>
  </si>
  <si>
    <t>Care status at time of diagnosis for cases reported January–December 2025. Source: National HIV Database, MOHMS.</t>
  </si>
  <si>
    <t>Care Status by Age Group — 2025</t>
  </si>
  <si>
    <t>In Care Not on ART</t>
  </si>
  <si>
    <t>In Care on ART</t>
  </si>
  <si>
    <t>Not enrolled in care</t>
  </si>
  <si>
    <t>Key Population × Care Status — 2025</t>
  </si>
  <si>
    <t>KAP</t>
  </si>
  <si>
    <t>Changes Log — Public Data Sheet Preparation</t>
  </si>
  <si>
    <t>Prepared for: Fiji National HIV Response — Public Data Release</t>
  </si>
  <si>
    <t>Date: April 2025</t>
  </si>
  <si>
    <t>Purpose: Remove all charts, graphs, duplicate tables, and derivative data that serve reporting/PPT purposes only. Retain core data tables suitable for public sharing.</t>
  </si>
  <si>
    <t>Change Type</t>
  </si>
  <si>
    <t>What Was Kept</t>
  </si>
  <si>
    <t>HIV Notifications</t>
  </si>
  <si>
    <t>SHEET DELETED</t>
  </si>
  <si>
    <t>Entire sheet removed — all data (total cases, gender, age, division, ethnicity, deaths by year) is duplicated across the individual themed tabs (Cases, Gender, Age, Divisions, Ethnicity, Deaths).</t>
  </si>
  <si>
    <t>Nothing — all data already exists on other sheets.</t>
  </si>
  <si>
    <t>Charts removed (3)</t>
  </si>
  <si>
    <t>Removed: "Annual New HIV Cases in Fiji 1989-2025" chart, "Reported HIV Cases Since 2017 (Post-Census Analysis)" chart, "New cases and Cumulative cases" chart. Removed duplicate Incidence table (rows 41-50) which repeated the incidence data already present in the main table columns F-G.</t>
  </si>
  <si>
    <t>Main table: Year (1989-2025), New Cases, Cumulative Cases. Prevalence and Incidence rates (2017-2025) with per 100,000 population rates.</t>
  </si>
  <si>
    <t>Chart removed (1); Pivot table + summary removed</t>
  </si>
  <si>
    <t>Removed: "Number of cases by Diagnosis by Division Jan-Dec 2025" chart. Removed pivot table and loose summary block (rows 20-28) showing 2025 division-only totals (Central: 1,359, Eastern: 17, Western: 556, Northern: 84) — this is a subset of the main table above it.</t>
  </si>
  <si>
    <t>Main table: New cases by Division (Central/Eastern, Western, Northern) × Gender (M, F, TG) × Population (Adults, Paeds/Pediatrics) for 2018-2025.</t>
  </si>
  <si>
    <t>Charts removed (2); 3 duplicate tables removed</t>
  </si>
  <si>
    <t>Removed: "Gender Distribution 2019-2025" chart, "Distribution of HIV Cases by Sex 2025" chart. Removed: (1) Total row and percentage row below main table (derivable from main data); (2) Duplicate absolute count table (rows 16-19) repeating the same M/F/TG breakdown; (3) Duplicate percentage proportion table (rows 16-19, cols L-T); (4) 2025-only gender summary (rows 39-43).</t>
  </si>
  <si>
    <t>Main table: Gender (M, F, TG, Unknown) × Year (1989-2018 cumulative, then 2019-2025 annual) with Total column.</t>
  </si>
  <si>
    <t>Charts removed (5); 4+ duplicate tables removed; Pivot table removed</t>
  </si>
  <si>
    <t>Removed: 5 charts (untitled bar charts, "HIV Cases by Age Group 2025", "HIV Cases Trend By Age Group 2022-2025", "HIV Cases by Age Group 2025 Jan-December"). Removed: (1) 2023 gender × age cross-tab at top; (2) Jan-Jun 2025 partial-year comparison table; (3) "Age Group / Number of cases" block duplicating 2025 column; (4) Bottom section (rows 84-97) duplicating same data again; (5) Pivot table. Fixed age labels ("5-9", "10-14") that were stored as date serial numbers.</t>
  </si>
  <si>
    <t>Table 1: Age Group × Year (2022-2025) with 11 standard age bands (0-4 through 50+). Table 2: Detailed 2025 age breakdown with finer granularity (5-year bands through 70-74).</t>
  </si>
  <si>
    <t>Charts removed (3); 3 duplicate/empty tables removed</t>
  </si>
  <si>
    <t>Removed: "Age Distribution Across Transmission Categories" chart, "Breakdown of Sexual Transmission" chart, 1 untitled chart. Removed: (1) Empty KAP summary at top (MSM, TG, SW, PWID — all blank values); (2) Intermediate age × transmission cross-tab (rows 17-30) duplicated by cleaner version below; (3) "Sexual Transmission Breakdown" mini-table (PTA: 109, PTV: 223) — subset of main transmission table.</t>
  </si>
  <si>
    <t>Table 1: Mode of Transmission summary (IDU, Sexual, MTCT with counts and %). Table 2: Age group × Transmission category (IDU, Hetero, MSM, Unknown, Vertical). Table 3: Key Population × Care Status (Unknown, MSM, Non-KAP, PWID × Deceased/In Care/On ART/Not enrolled).</t>
  </si>
  <si>
    <t>Charts removed (3); 1 duplicate table removed</t>
  </si>
  <si>
    <t>Removed: "HIV Cases reported by ethnic groups 2025 Jan-December" chart, "HIV Diagnostic Service Seeking Trend by Ethnicity 2022-2025" chart, "Distribution of HIV Cases by Ethnicity 2025" chart. Removed: 2025-only ethnicity breakdown (rows 8-11) — already in main table's 2025 column.</t>
  </si>
  <si>
    <t>Main table: Ethnicity (iTaukei, Fijian of Indian Descent, Others) × Year (2022-2025) with totals.</t>
  </si>
  <si>
    <t>Charts removed (2); Duplicate cross-tabs removed</t>
  </si>
  <si>
    <t>Removed: "HIV Deaths 2021-2025" chart, "Annual HIV-Related Deaths Trend 2021-2025" chart. Removed: (1) Duplicate Year/Deaths column (rows 15-20, same data as trend row); (2) Age × Gender cross-tab and Age × Division cross-tab pivot outputs (rows 38-52); (3) Year × Division deaths trend table.</t>
  </si>
  <si>
    <t>Table 1: 2025 Deaths by Cause (AIDS, Non-AIDS, TB) × Division × Gender × Population. Table 2: Deaths trend (2021-2025 annual totals). Table 3: Deaths by Age Group (&lt; 15 yrs, ≥ 15 yrs) × Division.</t>
  </si>
  <si>
    <t>Charts removed (7); 4+ duplicate tables removed</t>
  </si>
  <si>
    <t>Removed: 7 charts ("2025 HIV Cascade of Care", "Cascade of Care Analysis 2022-2025", "Comparison of ART and Viral Suppression", "Cascade of Care Against UNAIDS Estimates" ×2, 2 untitled charts). Removed: (1) 2023 cascade snippet (top right); (2) Multiple duplicated cascade tables (at least 4 versions of 2022-2025 data); (3) ART/Viral Suppression percentage table (derivable).</t>
  </si>
  <si>
    <t>Table 1: Cascade trend (Known PLHIV, On ART, Viral Suppression × 2020-2025). Table 2: 2024 detailed breakdown (Knowledge of Status, ART, Viral Suppression by division × group). Table 3: 2025 detailed breakdown (same structure). Table 4: UNAIDS estimates comparison.</t>
  </si>
  <si>
    <t>Charts removed (4); 3 comparison/% tables removed</t>
  </si>
  <si>
    <t>Removed: "Comparison of ART Status of 2025 Cases vs 2024" chart, "% Comparison of ART Status 2025 Vs 2024" chart, "Comparison of Care Status 2024 vs 2025" chart, "ART and Care Engagement (January-December 2025)" chart. Removed: (1) 2024 vs 2025 summary comparison tables; (2) Percentage breakdowns (derivable from raw counts); (3) ART status comparison tables (right side of sheet).</t>
  </si>
  <si>
    <t>Table 1: Care Status by Age Group — 2025 cases by age (0-4 through 70-74) × status (Deceased, In Care Not on ART, In Care on ART, Not enrolled in care). Table 2: Key Population × Care Status (Unknown, MSM, Non-KAP, PWID × same status categories).</t>
  </si>
  <si>
    <t>SUMMARY</t>
  </si>
  <si>
    <t>Total charts removed:</t>
  </si>
  <si>
    <t>30 charts deleted across 9 sheets (all charts removed — reports and PPT presentations will use the separate surveillance reports)</t>
  </si>
  <si>
    <t>Sheet deleted:</t>
  </si>
  <si>
    <t>"HIV Notifications" — entirely redundant summary dashboard; all data exists on individual themed tabs</t>
  </si>
  <si>
    <t>Pivot tables removed:</t>
  </si>
  <si>
    <t>2 pivot tables deleted (Divisions sheet, Age sheet) — outputs were duplicative of main data tables</t>
  </si>
  <si>
    <t>Duplicate tables removed:</t>
  </si>
  <si>
    <t>~20 redundant data blocks removed across all sheets (duplicate cross-tabs, percentage derivatives, partial-year comparisons, chart source data copies)</t>
  </si>
  <si>
    <t>Data corrections:</t>
  </si>
  <si>
    <t>Age sheet: Fixed age group labels ("5-9", "10-14") that were stored as Excel date serial numbers (46151, 46309)</t>
  </si>
  <si>
    <t>Remaining sheets (9):</t>
  </si>
  <si>
    <t>Cases, Divisions, Gender, Age, Key Pops, Ethnicity, Deaths, Treatment Cascade, Care status</t>
  </si>
  <si>
    <t>Principle applied:</t>
  </si>
  <si>
    <t>Keep only raw data tables. Remove all charts (for PPT/reports), all derivative/percentage tables (computable from raw data), and all duplicate data blocks. Public users can build their own visualizations and calculations from the clean data.</t>
  </si>
  <si>
    <t>Heterosexual Sexual Transmission</t>
  </si>
  <si>
    <t xml:space="preserve">MSM-Sexual </t>
  </si>
  <si>
    <t>HIV-Related Deaths by Age Group and Gender — Fiji, 2025</t>
  </si>
  <si>
    <t>HIV-Related Deaths by Age Group and Division — Fiji, 2025</t>
  </si>
  <si>
    <t>HIV-Related Deaths by Division and Year of Registration — Fiji, 2015–2025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</si>
</sst>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\-mmm"/>
  </numFmts>
  <fonts count="24" x14ac:knownFonts="1">
    <font>
      <sz val="11"/>
      <color theme="1"/>
      <name val="Calibri"/>
      <scheme val="minor"/>
    </font>
    <font>
      <b/>
      <sz val="18"/>
      <color rgb="FF004850"/>
      <name val="Arial"/>
      <family val="2"/>
    </font>
    <font>
      <sz val="11"/>
      <name val="Calibri"/>
      <family val="2"/>
    </font>
    <font>
      <sz val="11"/>
      <color rgb="FF007A7A"/>
      <name val="Arial"/>
      <family val="2"/>
    </font>
    <font>
      <sz val="10"/>
      <color rgb="FF6B6B6B"/>
      <name val="Arial"/>
      <family val="2"/>
    </font>
    <font>
      <b/>
      <sz val="10"/>
      <color rgb="FF004850"/>
      <name val="Arial"/>
      <family val="2"/>
    </font>
    <font>
      <sz val="11"/>
      <color theme="1"/>
      <name val="Calibri"/>
      <family val="2"/>
    </font>
    <font>
      <b/>
      <sz val="10"/>
      <color rgb="FFFFFFFF"/>
      <name val="Arial"/>
      <family val="2"/>
    </font>
    <font>
      <b/>
      <sz val="10"/>
      <color rgb="FF007A7A"/>
      <name val="Arial"/>
      <family val="2"/>
    </font>
    <font>
      <sz val="10"/>
      <color rgb="FF1A1A1A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rgb="FFFFFFFF"/>
      <name val="Arial"/>
      <family val="2"/>
    </font>
    <font>
      <i/>
      <sz val="9"/>
      <color rgb="FF5A5A5A"/>
      <name val="Arial"/>
      <family val="2"/>
    </font>
    <font>
      <b/>
      <sz val="10"/>
      <color rgb="FFC86A14"/>
      <name val="Arial"/>
      <family val="2"/>
    </font>
    <font>
      <b/>
      <sz val="11"/>
      <color theme="1"/>
      <name val="Calibri"/>
      <family val="2"/>
    </font>
    <font>
      <b/>
      <sz val="10"/>
      <color rgb="FF1A1A1A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</font>
    <font>
      <i/>
      <sz val="11"/>
      <color rgb="FF555555"/>
      <name val="Calibri"/>
      <family val="2"/>
    </font>
    <font>
      <b/>
      <i/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i/>
      <sz val="11"/>
      <color rgb="FFC00000"/>
      <name val="Calibri"/>
      <family val="2"/>
    </font>
    <font>
      <b/>
      <sz val="11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rgb="FFF0FAFA"/>
        <bgColor rgb="FFF0FAFA"/>
      </patternFill>
    </fill>
    <fill>
      <patternFill patternType="solid">
        <fgColor rgb="FFE6F4F4"/>
        <bgColor rgb="FFE6F4F4"/>
      </patternFill>
    </fill>
    <fill>
      <patternFill patternType="solid">
        <fgColor rgb="FFC86A14"/>
        <bgColor rgb="FFC86A14"/>
      </patternFill>
    </fill>
    <fill>
      <patternFill patternType="solid">
        <fgColor rgb="FF004850"/>
        <bgColor rgb="FF004850"/>
      </patternFill>
    </fill>
    <fill>
      <patternFill patternType="solid">
        <fgColor rgb="FFF7FCFC"/>
        <bgColor rgb="FFF7FCFC"/>
      </patternFill>
    </fill>
    <fill>
      <patternFill patternType="solid">
        <fgColor rgb="FFFFFFFF"/>
        <bgColor rgb="FFFFFFFF"/>
      </patternFill>
    </fill>
    <fill>
      <patternFill patternType="solid">
        <fgColor rgb="FFFDF0E6"/>
        <bgColor rgb="FFFDF0E6"/>
      </patternFill>
    </fill>
    <fill>
      <patternFill patternType="solid">
        <fgColor rgb="FFFFF8F4"/>
        <bgColor rgb="FFFFF8F4"/>
      </patternFill>
    </fill>
    <fill>
      <patternFill patternType="solid">
        <fgColor rgb="FFFDF2E9"/>
        <bgColor rgb="FFFDF2E9"/>
      </patternFill>
    </fill>
    <fill>
      <patternFill patternType="solid">
        <fgColor rgb="FFF6FBFB"/>
        <bgColor rgb="FFF6FBFB"/>
      </patternFill>
    </fill>
    <fill>
      <patternFill patternType="solid">
        <fgColor rgb="FF007A7A"/>
        <bgColor rgb="FF007A7A"/>
      </patternFill>
    </fill>
    <fill>
      <patternFill patternType="solid">
        <fgColor rgb="FF005F6B"/>
        <bgColor rgb="FF005F6B"/>
      </patternFill>
    </fill>
    <fill>
      <patternFill patternType="solid">
        <fgColor rgb="FFE8F5F5"/>
        <bgColor rgb="FFE8F5F5"/>
      </patternFill>
    </fill>
    <fill>
      <patternFill patternType="solid">
        <fgColor rgb="FFF2FAFA"/>
        <bgColor rgb="FFF2FAFA"/>
      </patternFill>
    </fill>
    <fill>
      <patternFill patternType="solid">
        <fgColor rgb="FF2F5496"/>
        <bgColor rgb="FF2F5496"/>
      </patternFill>
    </fill>
    <fill>
      <patternFill patternType="solid">
        <fgColor rgb="FFFFF2CC"/>
        <bgColor rgb="FFFFF2CC"/>
      </patternFill>
    </fill>
    <fill>
      <patternFill patternType="solid">
        <fgColor rgb="FFD9E2F3"/>
        <bgColor rgb="FFD9E2F3"/>
      </patternFill>
    </fill>
    <fill>
      <patternFill patternType="solid">
        <fgColor rgb="FF007A7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4850"/>
        <bgColor indexed="64"/>
      </patternFill>
    </fill>
    <fill>
      <patternFill patternType="solid">
        <fgColor rgb="FFE8F5F5"/>
        <bgColor indexed="64"/>
      </patternFill>
    </fill>
    <fill>
      <patternFill patternType="solid">
        <fgColor rgb="FFF6FBFB"/>
        <bgColor indexed="64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rgb="FFD0D0D0"/>
      </left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D0D0D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/>
      <top/>
      <bottom style="thin">
        <color rgb="FFC86A14"/>
      </bottom>
      <diagonal/>
    </border>
    <border>
      <left/>
      <right/>
      <top/>
      <bottom style="thin">
        <color rgb="FFC86A14"/>
      </bottom>
      <diagonal/>
    </border>
    <border>
      <left/>
      <right/>
      <top/>
      <bottom style="thin">
        <color rgb="FFC86A14"/>
      </bottom>
      <diagonal/>
    </border>
    <border>
      <left/>
      <right/>
      <top/>
      <bottom style="medium">
        <color rgb="FFC86A14"/>
      </bottom>
      <diagonal/>
    </border>
    <border>
      <left/>
      <right/>
      <top/>
      <bottom style="medium">
        <color rgb="FFC86A14"/>
      </bottom>
      <diagonal/>
    </border>
    <border>
      <left/>
      <right/>
      <top/>
      <bottom style="medium">
        <color rgb="FFC86A14"/>
      </bottom>
      <diagonal/>
    </border>
    <border>
      <left style="thin">
        <color rgb="FFCCDDDD"/>
      </left>
      <right style="thin">
        <color rgb="FFCCDDDD"/>
      </right>
      <top style="thin">
        <color rgb="FFCCDDDD"/>
      </top>
      <bottom style="thin">
        <color rgb="FFCCDDDD"/>
      </bottom>
      <diagonal/>
    </border>
    <border>
      <left style="thin">
        <color rgb="FFCCDDDD"/>
      </left>
      <right style="thin">
        <color rgb="FFCCDDDD"/>
      </right>
      <top style="thin">
        <color rgb="FFCCDDDD"/>
      </top>
      <bottom/>
      <diagonal/>
    </border>
    <border>
      <left style="thin">
        <color rgb="FFCCDDDD"/>
      </left>
      <right/>
      <top style="thin">
        <color rgb="FFCCDDDD"/>
      </top>
      <bottom style="thin">
        <color rgb="FFCCDDDD"/>
      </bottom>
      <diagonal/>
    </border>
    <border>
      <left/>
      <right/>
      <top style="thin">
        <color rgb="FFCCDDDD"/>
      </top>
      <bottom style="thin">
        <color rgb="FFCCDDDD"/>
      </bottom>
      <diagonal/>
    </border>
    <border>
      <left/>
      <right style="thin">
        <color rgb="FFCCDDDD"/>
      </right>
      <top style="thin">
        <color rgb="FFCCDDDD"/>
      </top>
      <bottom style="thin">
        <color rgb="FFCCDDDD"/>
      </bottom>
      <diagonal/>
    </border>
    <border>
      <left style="thin">
        <color rgb="FFCCDDDD"/>
      </left>
      <right style="thin">
        <color rgb="FFCCDDDD"/>
      </right>
      <top/>
      <bottom style="thin">
        <color rgb="FFCCDDDD"/>
      </bottom>
      <diagonal/>
    </border>
    <border>
      <left style="thin">
        <color rgb="FF007A7A"/>
      </left>
      <right style="thin">
        <color rgb="FF007A7A"/>
      </right>
      <top style="thin">
        <color rgb="FF007A7A"/>
      </top>
      <bottom style="thin">
        <color rgb="FF007A7A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CCDDDD"/>
      </bottom>
      <diagonal/>
    </border>
    <border>
      <left/>
      <right/>
      <top style="thin">
        <color rgb="FFCCDDDD"/>
      </top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6" fillId="4" borderId="4" xfId="0" applyFont="1" applyFill="1" applyBorder="1"/>
    <xf numFmtId="0" fontId="7" fillId="5" borderId="5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7" borderId="5" xfId="0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left" vertical="center" wrapText="1"/>
    </xf>
    <xf numFmtId="3" fontId="9" fillId="11" borderId="16" xfId="0" applyNumberFormat="1" applyFont="1" applyFill="1" applyBorder="1" applyAlignment="1">
      <alignment horizontal="right" vertical="center"/>
    </xf>
    <xf numFmtId="0" fontId="9" fillId="7" borderId="16" xfId="0" applyFont="1" applyFill="1" applyBorder="1" applyAlignment="1">
      <alignment horizontal="left" vertical="center" wrapText="1"/>
    </xf>
    <xf numFmtId="3" fontId="9" fillId="7" borderId="16" xfId="0" applyNumberFormat="1" applyFont="1" applyFill="1" applyBorder="1" applyAlignment="1">
      <alignment horizontal="right" vertical="center"/>
    </xf>
    <xf numFmtId="0" fontId="6" fillId="0" borderId="0" xfId="0" applyFont="1"/>
    <xf numFmtId="2" fontId="6" fillId="0" borderId="0" xfId="0" applyNumberFormat="1" applyFont="1"/>
    <xf numFmtId="0" fontId="14" fillId="10" borderId="16" xfId="0" applyFont="1" applyFill="1" applyBorder="1" applyAlignment="1">
      <alignment horizontal="left" vertical="center" wrapText="1"/>
    </xf>
    <xf numFmtId="3" fontId="14" fillId="10" borderId="16" xfId="0" applyNumberFormat="1" applyFont="1" applyFill="1" applyBorder="1" applyAlignment="1">
      <alignment horizontal="right" vertical="center"/>
    </xf>
    <xf numFmtId="0" fontId="6" fillId="7" borderId="4" xfId="0" applyFont="1" applyFill="1" applyBorder="1"/>
    <xf numFmtId="0" fontId="15" fillId="7" borderId="4" xfId="0" applyFont="1" applyFill="1" applyBorder="1" applyAlignment="1">
      <alignment horizontal="center"/>
    </xf>
    <xf numFmtId="0" fontId="7" fillId="13" borderId="16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/>
    </xf>
    <xf numFmtId="3" fontId="9" fillId="15" borderId="16" xfId="0" applyNumberFormat="1" applyFont="1" applyFill="1" applyBorder="1" applyAlignment="1">
      <alignment horizontal="right" vertic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3" fontId="9" fillId="11" borderId="16" xfId="0" applyNumberFormat="1" applyFont="1" applyFill="1" applyBorder="1" applyAlignment="1">
      <alignment horizontal="center" vertical="center"/>
    </xf>
    <xf numFmtId="3" fontId="9" fillId="7" borderId="16" xfId="0" applyNumberFormat="1" applyFont="1" applyFill="1" applyBorder="1" applyAlignment="1">
      <alignment horizontal="center" vertical="center"/>
    </xf>
    <xf numFmtId="3" fontId="14" fillId="10" borderId="16" xfId="0" applyNumberFormat="1" applyFont="1" applyFill="1" applyBorder="1" applyAlignment="1">
      <alignment horizontal="center" vertical="center"/>
    </xf>
    <xf numFmtId="0" fontId="15" fillId="7" borderId="4" xfId="0" applyFont="1" applyFill="1" applyBorder="1"/>
    <xf numFmtId="49" fontId="7" fillId="5" borderId="16" xfId="0" applyNumberFormat="1" applyFont="1" applyFill="1" applyBorder="1" applyAlignment="1">
      <alignment horizontal="left" vertical="center" wrapText="1"/>
    </xf>
    <xf numFmtId="49" fontId="9" fillId="11" borderId="16" xfId="0" applyNumberFormat="1" applyFont="1" applyFill="1" applyBorder="1" applyAlignment="1">
      <alignment horizontal="left" vertical="center" wrapText="1"/>
    </xf>
    <xf numFmtId="49" fontId="9" fillId="7" borderId="16" xfId="0" applyNumberFormat="1" applyFont="1" applyFill="1" applyBorder="1" applyAlignment="1">
      <alignment horizontal="left" vertical="center" wrapText="1"/>
    </xf>
    <xf numFmtId="164" fontId="9" fillId="11" borderId="16" xfId="0" applyNumberFormat="1" applyFont="1" applyFill="1" applyBorder="1" applyAlignment="1">
      <alignment horizontal="right" vertical="center"/>
    </xf>
    <xf numFmtId="164" fontId="9" fillId="7" borderId="16" xfId="0" applyNumberFormat="1" applyFont="1" applyFill="1" applyBorder="1" applyAlignment="1">
      <alignment horizontal="right" vertical="center"/>
    </xf>
    <xf numFmtId="0" fontId="9" fillId="11" borderId="16" xfId="0" applyFont="1" applyFill="1" applyBorder="1" applyAlignment="1">
      <alignment horizontal="right" vertical="center"/>
    </xf>
    <xf numFmtId="0" fontId="9" fillId="7" borderId="16" xfId="0" applyFont="1" applyFill="1" applyBorder="1" applyAlignment="1">
      <alignment horizontal="right" vertical="center"/>
    </xf>
    <xf numFmtId="165" fontId="9" fillId="11" borderId="16" xfId="0" applyNumberFormat="1" applyFont="1" applyFill="1" applyBorder="1" applyAlignment="1">
      <alignment horizontal="left" vertical="center" wrapText="1"/>
    </xf>
    <xf numFmtId="165" fontId="9" fillId="7" borderId="16" xfId="0" applyNumberFormat="1" applyFont="1" applyFill="1" applyBorder="1" applyAlignment="1">
      <alignment horizontal="left" vertical="center" wrapText="1"/>
    </xf>
    <xf numFmtId="1" fontId="6" fillId="7" borderId="4" xfId="0" applyNumberFormat="1" applyFont="1" applyFill="1" applyBorder="1"/>
    <xf numFmtId="0" fontId="5" fillId="14" borderId="16" xfId="0" applyFont="1" applyFill="1" applyBorder="1" applyAlignment="1">
      <alignment horizontal="left" vertical="center" wrapText="1"/>
    </xf>
    <xf numFmtId="3" fontId="5" fillId="14" borderId="22" xfId="0" applyNumberFormat="1" applyFont="1" applyFill="1" applyBorder="1" applyAlignment="1">
      <alignment horizontal="right" vertical="center"/>
    </xf>
    <xf numFmtId="0" fontId="5" fillId="15" borderId="16" xfId="0" applyFont="1" applyFill="1" applyBorder="1" applyAlignment="1">
      <alignment horizontal="left" vertical="center" wrapText="1"/>
    </xf>
    <xf numFmtId="3" fontId="9" fillId="15" borderId="16" xfId="0" applyNumberFormat="1" applyFont="1" applyFill="1" applyBorder="1" applyAlignment="1">
      <alignment horizontal="center" vertical="center"/>
    </xf>
    <xf numFmtId="3" fontId="5" fillId="14" borderId="16" xfId="0" applyNumberFormat="1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left" vertical="center" wrapText="1"/>
    </xf>
    <xf numFmtId="3" fontId="7" fillId="5" borderId="16" xfId="0" applyNumberFormat="1" applyFont="1" applyFill="1" applyBorder="1" applyAlignment="1">
      <alignment horizontal="center" vertical="center" wrapText="1"/>
    </xf>
    <xf numFmtId="0" fontId="8" fillId="15" borderId="16" xfId="0" applyFont="1" applyFill="1" applyBorder="1" applyAlignment="1">
      <alignment horizontal="left" vertical="center" wrapText="1"/>
    </xf>
    <xf numFmtId="0" fontId="6" fillId="15" borderId="16" xfId="0" applyFont="1" applyFill="1" applyBorder="1"/>
    <xf numFmtId="0" fontId="16" fillId="7" borderId="16" xfId="0" applyFont="1" applyFill="1" applyBorder="1" applyAlignment="1">
      <alignment horizontal="left" vertical="center" wrapText="1"/>
    </xf>
    <xf numFmtId="3" fontId="16" fillId="7" borderId="16" xfId="0" applyNumberFormat="1" applyFont="1" applyFill="1" applyBorder="1" applyAlignment="1">
      <alignment horizontal="center" vertical="center"/>
    </xf>
    <xf numFmtId="0" fontId="6" fillId="15" borderId="16" xfId="0" applyFont="1" applyFill="1" applyBorder="1" applyAlignment="1">
      <alignment horizontal="center"/>
    </xf>
    <xf numFmtId="0" fontId="6" fillId="15" borderId="16" xfId="0" applyFont="1" applyFill="1" applyBorder="1" applyAlignment="1">
      <alignment horizontal="center" vertical="center"/>
    </xf>
    <xf numFmtId="0" fontId="15" fillId="15" borderId="16" xfId="0" applyFont="1" applyFill="1" applyBorder="1" applyAlignment="1">
      <alignment horizontal="center" vertical="center"/>
    </xf>
    <xf numFmtId="0" fontId="9" fillId="11" borderId="16" xfId="0" applyFont="1" applyFill="1" applyBorder="1" applyAlignment="1">
      <alignment horizontal="center" vertical="center"/>
    </xf>
    <xf numFmtId="0" fontId="16" fillId="7" borderId="16" xfId="0" applyFont="1" applyFill="1" applyBorder="1" applyAlignment="1">
      <alignment horizontal="right" vertical="center"/>
    </xf>
    <xf numFmtId="9" fontId="17" fillId="0" borderId="16" xfId="0" applyNumberFormat="1" applyFont="1" applyBorder="1"/>
    <xf numFmtId="0" fontId="16" fillId="11" borderId="16" xfId="0" applyFont="1" applyFill="1" applyBorder="1" applyAlignment="1">
      <alignment horizontal="left" vertical="center" wrapText="1"/>
    </xf>
    <xf numFmtId="164" fontId="16" fillId="11" borderId="16" xfId="0" applyNumberFormat="1" applyFont="1" applyFill="1" applyBorder="1" applyAlignment="1">
      <alignment horizontal="right" vertical="center"/>
    </xf>
    <xf numFmtId="0" fontId="9" fillId="7" borderId="16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center" vertical="center" wrapText="1"/>
    </xf>
    <xf numFmtId="165" fontId="9" fillId="7" borderId="16" xfId="0" applyNumberFormat="1" applyFont="1" applyFill="1" applyBorder="1" applyAlignment="1">
      <alignment horizontal="center" vertical="center" wrapText="1"/>
    </xf>
    <xf numFmtId="165" fontId="9" fillId="11" borderId="16" xfId="0" applyNumberFormat="1" applyFont="1" applyFill="1" applyBorder="1" applyAlignment="1">
      <alignment horizontal="center" vertical="center" wrapText="1"/>
    </xf>
    <xf numFmtId="0" fontId="19" fillId="0" borderId="0" xfId="0" applyFont="1"/>
    <xf numFmtId="0" fontId="20" fillId="16" borderId="23" xfId="0" applyFont="1" applyFill="1" applyBorder="1" applyAlignment="1">
      <alignment vertical="top"/>
    </xf>
    <xf numFmtId="0" fontId="21" fillId="16" borderId="24" xfId="0" applyFont="1" applyFill="1" applyBorder="1" applyAlignment="1">
      <alignment vertical="top"/>
    </xf>
    <xf numFmtId="0" fontId="21" fillId="16" borderId="25" xfId="0" applyFont="1" applyFill="1" applyBorder="1" applyAlignment="1">
      <alignment vertical="top"/>
    </xf>
    <xf numFmtId="0" fontId="22" fillId="17" borderId="26" xfId="0" applyFont="1" applyFill="1" applyBorder="1" applyAlignment="1">
      <alignment vertical="top"/>
    </xf>
    <xf numFmtId="0" fontId="6" fillId="17" borderId="27" xfId="0" applyFont="1" applyFill="1" applyBorder="1" applyAlignment="1">
      <alignment vertical="top" wrapText="1"/>
    </xf>
    <xf numFmtId="0" fontId="6" fillId="17" borderId="28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/>
    </xf>
    <xf numFmtId="0" fontId="6" fillId="0" borderId="27" xfId="0" applyFont="1" applyBorder="1" applyAlignment="1">
      <alignment vertical="top" wrapText="1"/>
    </xf>
    <xf numFmtId="0" fontId="6" fillId="0" borderId="28" xfId="0" applyFont="1" applyBorder="1" applyAlignment="1">
      <alignment vertical="top" wrapText="1"/>
    </xf>
    <xf numFmtId="0" fontId="15" fillId="0" borderId="29" xfId="0" applyFont="1" applyBorder="1" applyAlignment="1">
      <alignment vertical="top"/>
    </xf>
    <xf numFmtId="0" fontId="6" fillId="0" borderId="30" xfId="0" applyFont="1" applyBorder="1" applyAlignment="1">
      <alignment vertical="top" wrapText="1"/>
    </xf>
    <xf numFmtId="0" fontId="6" fillId="0" borderId="31" xfId="0" applyFont="1" applyBorder="1" applyAlignment="1">
      <alignment vertical="top" wrapText="1"/>
    </xf>
    <xf numFmtId="0" fontId="1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11" fillId="8" borderId="1" xfId="0" applyFont="1" applyFill="1" applyBorder="1" applyAlignment="1">
      <alignment horizontal="left" vertical="center" wrapText="1"/>
    </xf>
    <xf numFmtId="0" fontId="2" fillId="0" borderId="2" xfId="0" applyFont="1" applyBorder="1"/>
    <xf numFmtId="0" fontId="2" fillId="0" borderId="3" xfId="0" applyFont="1" applyBorder="1"/>
    <xf numFmtId="0" fontId="11" fillId="9" borderId="1" xfId="0" applyFont="1" applyFill="1" applyBorder="1" applyAlignment="1">
      <alignment horizontal="left" vertical="center" wrapText="1"/>
    </xf>
    <xf numFmtId="0" fontId="9" fillId="6" borderId="6" xfId="0" applyFont="1" applyFill="1" applyBorder="1" applyAlignment="1">
      <alignment horizontal="left" vertical="center" wrapText="1"/>
    </xf>
    <xf numFmtId="0" fontId="2" fillId="0" borderId="7" xfId="0" applyFont="1" applyBorder="1"/>
    <xf numFmtId="0" fontId="2" fillId="0" borderId="9" xfId="0" applyFont="1" applyBorder="1"/>
    <xf numFmtId="0" fontId="9" fillId="7" borderId="6" xfId="0" applyFont="1" applyFill="1" applyBorder="1" applyAlignment="1">
      <alignment horizontal="left" vertical="center" wrapText="1"/>
    </xf>
    <xf numFmtId="0" fontId="10" fillId="8" borderId="10" xfId="0" applyFont="1" applyFill="1" applyBorder="1" applyAlignment="1">
      <alignment horizontal="left" vertical="center" wrapText="1"/>
    </xf>
    <xf numFmtId="0" fontId="2" fillId="0" borderId="11" xfId="0" applyFont="1" applyBorder="1"/>
    <xf numFmtId="0" fontId="2" fillId="0" borderId="12" xfId="0" applyFont="1" applyBorder="1"/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7" fillId="5" borderId="6" xfId="0" applyFont="1" applyFill="1" applyBorder="1" applyAlignment="1">
      <alignment horizontal="left" vertical="center" wrapText="1"/>
    </xf>
    <xf numFmtId="0" fontId="2" fillId="0" borderId="8" xfId="0" applyFont="1" applyBorder="1"/>
    <xf numFmtId="0" fontId="12" fillId="5" borderId="13" xfId="0" applyFont="1" applyFill="1" applyBorder="1" applyAlignment="1">
      <alignment horizontal="left" vertical="center"/>
    </xf>
    <xf numFmtId="0" fontId="2" fillId="0" borderId="14" xfId="0" applyFont="1" applyBorder="1"/>
    <xf numFmtId="0" fontId="2" fillId="0" borderId="15" xfId="0" applyFont="1" applyBorder="1"/>
    <xf numFmtId="0" fontId="13" fillId="10" borderId="1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0" fillId="0" borderId="0" xfId="0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7" fillId="12" borderId="18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left" vertical="center"/>
    </xf>
    <xf numFmtId="0" fontId="7" fillId="13" borderId="1" xfId="0" applyFont="1" applyFill="1" applyBorder="1" applyAlignment="1">
      <alignment horizontal="left" vertical="center"/>
    </xf>
    <xf numFmtId="0" fontId="18" fillId="0" borderId="0" xfId="0" applyFont="1"/>
    <xf numFmtId="0" fontId="15" fillId="18" borderId="1" xfId="0" applyFont="1" applyFill="1" applyBorder="1" applyAlignment="1">
      <alignment vertical="top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5" fillId="7" borderId="17" xfId="0" applyFont="1" applyFill="1" applyBorder="1" applyAlignment="1">
      <alignment horizontal="center" vertical="center" wrapText="1"/>
    </xf>
    <xf numFmtId="0" fontId="5" fillId="15" borderId="17" xfId="0" applyFont="1" applyFill="1" applyBorder="1" applyAlignment="1">
      <alignment horizontal="center" vertical="center" wrapText="1"/>
    </xf>
    <xf numFmtId="0" fontId="9" fillId="15" borderId="16" xfId="0" applyFont="1" applyFill="1" applyBorder="1" applyAlignment="1">
      <alignment horizontal="center" vertical="center" wrapText="1"/>
    </xf>
    <xf numFmtId="0" fontId="14" fillId="10" borderId="17" xfId="0" applyFont="1" applyFill="1" applyBorder="1" applyAlignment="1">
      <alignment horizontal="center" vertical="center" wrapText="1"/>
    </xf>
    <xf numFmtId="0" fontId="23" fillId="0" borderId="21" xfId="0" applyFont="1" applyBorder="1" applyAlignment="1">
      <alignment horizontal="center"/>
    </xf>
    <xf numFmtId="0" fontId="2" fillId="0" borderId="4" xfId="0" applyFont="1" applyBorder="1"/>
    <xf numFmtId="0" fontId="7" fillId="21" borderId="21" xfId="0" applyFont="1" applyFill="1" applyBorder="1" applyAlignment="1">
      <alignment horizontal="center"/>
    </xf>
    <xf numFmtId="3" fontId="9" fillId="23" borderId="16" xfId="0" applyNumberFormat="1" applyFont="1" applyFill="1" applyBorder="1" applyAlignment="1">
      <alignment horizontal="center"/>
    </xf>
    <xf numFmtId="3" fontId="9" fillId="20" borderId="16" xfId="0" applyNumberFormat="1" applyFont="1" applyFill="1" applyBorder="1" applyAlignment="1">
      <alignment horizontal="center"/>
    </xf>
    <xf numFmtId="3" fontId="5" fillId="22" borderId="17" xfId="0" applyNumberFormat="1" applyFont="1" applyFill="1" applyBorder="1" applyAlignment="1">
      <alignment horizontal="center"/>
    </xf>
    <xf numFmtId="3" fontId="5" fillId="22" borderId="16" xfId="0" applyNumberFormat="1" applyFont="1" applyFill="1" applyBorder="1" applyAlignment="1">
      <alignment horizontal="center"/>
    </xf>
    <xf numFmtId="0" fontId="5" fillId="22" borderId="16" xfId="0" applyFont="1" applyFill="1" applyBorder="1" applyAlignment="1">
      <alignment horizontal="center"/>
    </xf>
    <xf numFmtId="3" fontId="9" fillId="20" borderId="17" xfId="0" applyNumberFormat="1" applyFont="1" applyFill="1" applyBorder="1" applyAlignment="1">
      <alignment horizontal="center"/>
    </xf>
    <xf numFmtId="3" fontId="9" fillId="23" borderId="17" xfId="0" applyNumberFormat="1" applyFont="1" applyFill="1" applyBorder="1" applyAlignment="1">
      <alignment horizontal="center"/>
    </xf>
    <xf numFmtId="0" fontId="0" fillId="0" borderId="33" xfId="0" applyBorder="1"/>
    <xf numFmtId="0" fontId="2" fillId="0" borderId="2" xfId="0" applyFont="1" applyBorder="1" applyAlignment="1"/>
    <xf numFmtId="0" fontId="2" fillId="0" borderId="3" xfId="0" applyFont="1" applyBorder="1" applyAlignment="1"/>
    <xf numFmtId="0" fontId="7" fillId="12" borderId="32" xfId="0" applyFont="1" applyFill="1" applyBorder="1" applyAlignment="1">
      <alignment horizontal="center" vertical="center"/>
    </xf>
    <xf numFmtId="3" fontId="9" fillId="23" borderId="21" xfId="0" applyNumberFormat="1" applyFont="1" applyFill="1" applyBorder="1" applyAlignment="1">
      <alignment horizontal="center"/>
    </xf>
    <xf numFmtId="3" fontId="5" fillId="22" borderId="21" xfId="0" applyNumberFormat="1" applyFont="1" applyFill="1" applyBorder="1" applyAlignment="1">
      <alignment horizontal="center"/>
    </xf>
    <xf numFmtId="0" fontId="5" fillId="22" borderId="21" xfId="0" applyFont="1" applyFill="1" applyBorder="1" applyAlignment="1">
      <alignment horizontal="center"/>
    </xf>
    <xf numFmtId="0" fontId="7" fillId="19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19" borderId="32" xfId="0" applyFont="1" applyFill="1" applyBorder="1" applyAlignment="1">
      <alignment horizontal="center" vertical="center"/>
    </xf>
    <xf numFmtId="0" fontId="9" fillId="23" borderId="16" xfId="0" applyFont="1" applyFill="1" applyBorder="1" applyAlignment="1">
      <alignment horizontal="center"/>
    </xf>
    <xf numFmtId="49" fontId="9" fillId="20" borderId="16" xfId="0" applyNumberFormat="1" applyFont="1" applyFill="1" applyBorder="1" applyAlignment="1">
      <alignment horizontal="center"/>
    </xf>
    <xf numFmtId="0" fontId="9" fillId="20" borderId="17" xfId="0" applyFont="1" applyFill="1" applyBorder="1" applyAlignment="1">
      <alignment horizontal="center"/>
    </xf>
    <xf numFmtId="0" fontId="9" fillId="23" borderId="17" xfId="0" applyFont="1" applyFill="1" applyBorder="1" applyAlignment="1">
      <alignment horizontal="center"/>
    </xf>
    <xf numFmtId="0" fontId="9" fillId="20" borderId="16" xfId="0" applyFont="1" applyFill="1" applyBorder="1" applyAlignment="1">
      <alignment horizontal="center"/>
    </xf>
    <xf numFmtId="0" fontId="9" fillId="23" borderId="21" xfId="0" applyFont="1" applyFill="1" applyBorder="1" applyAlignment="1">
      <alignment horizontal="center"/>
    </xf>
    <xf numFmtId="0" fontId="7" fillId="21" borderId="21" xfId="0" applyFont="1" applyFill="1" applyBorder="1" applyAlignment="1">
      <alignment horizontal="center" vertical="center"/>
    </xf>
    <xf numFmtId="0" fontId="5" fillId="22" borderId="21" xfId="0" applyFont="1" applyFill="1" applyBorder="1" applyAlignment="1">
      <alignment horizontal="center" vertical="center"/>
    </xf>
    <xf numFmtId="0" fontId="9" fillId="23" borderId="16" xfId="0" applyFont="1" applyFill="1" applyBorder="1" applyAlignment="1">
      <alignment horizontal="center" vertical="center"/>
    </xf>
    <xf numFmtId="3" fontId="9" fillId="23" borderId="16" xfId="0" applyNumberFormat="1" applyFont="1" applyFill="1" applyBorder="1" applyAlignment="1">
      <alignment horizontal="center" vertical="center"/>
    </xf>
    <xf numFmtId="3" fontId="5" fillId="22" borderId="16" xfId="0" applyNumberFormat="1" applyFont="1" applyFill="1" applyBorder="1" applyAlignment="1">
      <alignment horizontal="center" vertical="center"/>
    </xf>
    <xf numFmtId="49" fontId="9" fillId="20" borderId="16" xfId="0" applyNumberFormat="1" applyFont="1" applyFill="1" applyBorder="1" applyAlignment="1">
      <alignment horizontal="center" vertical="center"/>
    </xf>
    <xf numFmtId="3" fontId="9" fillId="20" borderId="16" xfId="0" applyNumberFormat="1" applyFont="1" applyFill="1" applyBorder="1" applyAlignment="1">
      <alignment horizontal="center" vertical="center"/>
    </xf>
    <xf numFmtId="0" fontId="9" fillId="23" borderId="17" xfId="0" applyFont="1" applyFill="1" applyBorder="1" applyAlignment="1">
      <alignment horizontal="center" vertical="center"/>
    </xf>
    <xf numFmtId="3" fontId="9" fillId="23" borderId="17" xfId="0" applyNumberFormat="1" applyFont="1" applyFill="1" applyBorder="1" applyAlignment="1">
      <alignment horizontal="center" vertical="center"/>
    </xf>
    <xf numFmtId="3" fontId="5" fillId="22" borderId="17" xfId="0" applyNumberFormat="1" applyFont="1" applyFill="1" applyBorder="1" applyAlignment="1">
      <alignment horizontal="center" vertical="center"/>
    </xf>
    <xf numFmtId="0" fontId="9" fillId="20" borderId="17" xfId="0" applyFont="1" applyFill="1" applyBorder="1" applyAlignment="1">
      <alignment horizontal="center" vertical="center"/>
    </xf>
    <xf numFmtId="3" fontId="9" fillId="20" borderId="17" xfId="0" applyNumberFormat="1" applyFont="1" applyFill="1" applyBorder="1" applyAlignment="1">
      <alignment horizontal="center" vertical="center"/>
    </xf>
    <xf numFmtId="0" fontId="9" fillId="20" borderId="21" xfId="0" applyFont="1" applyFill="1" applyBorder="1" applyAlignment="1">
      <alignment horizontal="center" vertical="center"/>
    </xf>
    <xf numFmtId="3" fontId="9" fillId="20" borderId="21" xfId="0" applyNumberFormat="1" applyFont="1" applyFill="1" applyBorder="1" applyAlignment="1">
      <alignment horizontal="center" vertical="center"/>
    </xf>
    <xf numFmtId="3" fontId="5" fillId="22" borderId="21" xfId="0" applyNumberFormat="1" applyFont="1" applyFill="1" applyBorder="1" applyAlignment="1">
      <alignment horizontal="center" vertical="center"/>
    </xf>
    <xf numFmtId="0" fontId="9" fillId="20" borderId="16" xfId="0" applyFont="1" applyFill="1" applyBorder="1" applyAlignment="1">
      <alignment horizontal="center" vertical="center"/>
    </xf>
    <xf numFmtId="0" fontId="5" fillId="22" borderId="16" xfId="0" applyFont="1" applyFill="1" applyBorder="1" applyAlignment="1">
      <alignment horizontal="center" vertical="center"/>
    </xf>
    <xf numFmtId="1" fontId="9" fillId="23" borderId="16" xfId="0" applyNumberFormat="1" applyFont="1" applyFill="1" applyBorder="1" applyAlignment="1">
      <alignment horizontal="center"/>
    </xf>
    <xf numFmtId="1" fontId="9" fillId="20" borderId="16" xfId="0" applyNumberFormat="1" applyFont="1" applyFill="1" applyBorder="1" applyAlignment="1">
      <alignment horizontal="center"/>
    </xf>
    <xf numFmtId="1" fontId="9" fillId="23" borderId="17" xfId="0" applyNumberFormat="1" applyFont="1" applyFill="1" applyBorder="1" applyAlignment="1">
      <alignment horizontal="center"/>
    </xf>
    <xf numFmtId="1" fontId="9" fillId="23" borderId="2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390525</xdr:colOff>
      <xdr:row>90</xdr:row>
      <xdr:rowOff>57150</xdr:rowOff>
    </xdr:from>
    <xdr:ext cx="8467725" cy="2314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FBAB552-8A01-9443-98C3-D63CA21D2692}">
  <we:reference id="wa200009404" version="1.0.0.8" store="en-US" storeType="OMEX"/>
  <we:alternateReferences>
    <we:reference id="wa200009404" version="1.0.0.8" store="en-US" storeType="OMEX"/>
  </we:alternateReferences>
  <we:properties>
    <we:property name="claude.fileId" value="&quot;2d029364-ec17-4846-a91c-4726f7648e63&quot;"/>
  </we:properties>
  <we:bindings/>
  <we:snapshot xmlns:r="http://schemas.openxmlformats.org/officeDocument/2006/relationships"/>
</we:webextension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sqref="A1:F1"/>
    </sheetView>
  </sheetViews>
  <sheetFormatPr baseColWidth="10" defaultColWidth="14.5" defaultRowHeight="15" customHeight="1" x14ac:dyDescent="0.2"/>
  <cols>
    <col min="1" max="1" width="24" customWidth="1"/>
    <col min="2" max="2" width="60" customWidth="1"/>
    <col min="3" max="6" width="10" customWidth="1"/>
    <col min="7" max="26" width="8.6640625" customWidth="1"/>
  </cols>
  <sheetData>
    <row r="1" spans="1:26" x14ac:dyDescent="0.2">
      <c r="A1" s="88" t="s">
        <v>0</v>
      </c>
      <c r="B1" s="78"/>
      <c r="C1" s="78"/>
      <c r="D1" s="78"/>
      <c r="E1" s="78"/>
      <c r="F1" s="79"/>
    </row>
    <row r="2" spans="1:26" ht="24" customHeight="1" x14ac:dyDescent="0.2">
      <c r="A2" s="89" t="s">
        <v>1</v>
      </c>
      <c r="B2" s="78"/>
      <c r="C2" s="78"/>
      <c r="D2" s="78"/>
      <c r="E2" s="78"/>
      <c r="F2" s="79"/>
    </row>
    <row r="3" spans="1:26" ht="24" customHeight="1" x14ac:dyDescent="0.2">
      <c r="A3" s="90" t="s">
        <v>2</v>
      </c>
      <c r="B3" s="78"/>
      <c r="C3" s="78"/>
      <c r="D3" s="78"/>
      <c r="E3" s="78"/>
      <c r="F3" s="79"/>
    </row>
    <row r="4" spans="1:26" ht="24" customHeight="1" x14ac:dyDescent="0.2">
      <c r="A4" s="91" t="s">
        <v>3</v>
      </c>
      <c r="B4" s="78"/>
      <c r="C4" s="78"/>
      <c r="D4" s="78"/>
      <c r="E4" s="78"/>
      <c r="F4" s="79"/>
    </row>
    <row r="5" spans="1:26" ht="3" customHeight="1" x14ac:dyDescent="0.2">
      <c r="A5" s="1"/>
      <c r="B5" s="1"/>
      <c r="C5" s="1"/>
      <c r="D5" s="1"/>
      <c r="E5" s="1"/>
      <c r="F5" s="1"/>
    </row>
    <row r="6" spans="1:26" ht="19.5" customHeight="1" x14ac:dyDescent="0.2">
      <c r="A6" s="2" t="s">
        <v>4</v>
      </c>
      <c r="B6" s="92" t="s">
        <v>5</v>
      </c>
      <c r="C6" s="82"/>
      <c r="D6" s="82"/>
      <c r="E6" s="82"/>
      <c r="F6" s="93"/>
    </row>
    <row r="7" spans="1:26" ht="24.75" customHeight="1" x14ac:dyDescent="0.2">
      <c r="A7" s="3" t="s">
        <v>6</v>
      </c>
      <c r="B7" s="81" t="s">
        <v>7</v>
      </c>
      <c r="C7" s="82"/>
      <c r="D7" s="82"/>
      <c r="E7" s="82"/>
      <c r="F7" s="83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.75" customHeight="1" x14ac:dyDescent="0.2">
      <c r="A8" s="5" t="s">
        <v>8</v>
      </c>
      <c r="B8" s="84" t="s">
        <v>9</v>
      </c>
      <c r="C8" s="82"/>
      <c r="D8" s="82"/>
      <c r="E8" s="82"/>
      <c r="F8" s="83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4.75" customHeight="1" x14ac:dyDescent="0.2">
      <c r="A9" s="3" t="s">
        <v>10</v>
      </c>
      <c r="B9" s="81" t="s">
        <v>11</v>
      </c>
      <c r="C9" s="82"/>
      <c r="D9" s="82"/>
      <c r="E9" s="82"/>
      <c r="F9" s="83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24.75" customHeight="1" x14ac:dyDescent="0.2">
      <c r="A10" s="5" t="s">
        <v>12</v>
      </c>
      <c r="B10" s="84" t="s">
        <v>13</v>
      </c>
      <c r="C10" s="82"/>
      <c r="D10" s="82"/>
      <c r="E10" s="82"/>
      <c r="F10" s="83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4.75" customHeight="1" x14ac:dyDescent="0.2">
      <c r="A11" s="3" t="s">
        <v>14</v>
      </c>
      <c r="B11" s="81" t="s">
        <v>15</v>
      </c>
      <c r="C11" s="82"/>
      <c r="D11" s="82"/>
      <c r="E11" s="82"/>
      <c r="F11" s="8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4.75" customHeight="1" x14ac:dyDescent="0.2">
      <c r="A12" s="5" t="s">
        <v>16</v>
      </c>
      <c r="B12" s="84" t="s">
        <v>17</v>
      </c>
      <c r="C12" s="82"/>
      <c r="D12" s="82"/>
      <c r="E12" s="82"/>
      <c r="F12" s="8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24.75" customHeight="1" x14ac:dyDescent="0.2">
      <c r="A13" s="3" t="s">
        <v>18</v>
      </c>
      <c r="B13" s="81" t="s">
        <v>19</v>
      </c>
      <c r="C13" s="82"/>
      <c r="D13" s="82"/>
      <c r="E13" s="82"/>
      <c r="F13" s="83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24.75" customHeight="1" x14ac:dyDescent="0.2">
      <c r="A14" s="5" t="s">
        <v>20</v>
      </c>
      <c r="B14" s="84" t="s">
        <v>21</v>
      </c>
      <c r="C14" s="82"/>
      <c r="D14" s="82"/>
      <c r="E14" s="82"/>
      <c r="F14" s="83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24.75" customHeight="1" x14ac:dyDescent="0.2">
      <c r="A15" s="3" t="s">
        <v>22</v>
      </c>
      <c r="B15" s="81" t="s">
        <v>23</v>
      </c>
      <c r="C15" s="82"/>
      <c r="D15" s="82"/>
      <c r="E15" s="82"/>
      <c r="F15" s="8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7" spans="1:6" ht="19.5" customHeight="1" x14ac:dyDescent="0.2">
      <c r="A17" s="85" t="s">
        <v>24</v>
      </c>
      <c r="B17" s="86"/>
      <c r="C17" s="86"/>
      <c r="D17" s="86"/>
      <c r="E17" s="86"/>
      <c r="F17" s="87"/>
    </row>
    <row r="18" spans="1:6" ht="18.75" customHeight="1" x14ac:dyDescent="0.2">
      <c r="A18" s="77" t="s">
        <v>25</v>
      </c>
      <c r="B18" s="78"/>
      <c r="C18" s="78"/>
      <c r="D18" s="78"/>
      <c r="E18" s="78"/>
      <c r="F18" s="79"/>
    </row>
    <row r="19" spans="1:6" ht="18.75" customHeight="1" x14ac:dyDescent="0.2">
      <c r="A19" s="80" t="s">
        <v>26</v>
      </c>
      <c r="B19" s="78"/>
      <c r="C19" s="78"/>
      <c r="D19" s="78"/>
      <c r="E19" s="78"/>
      <c r="F19" s="79"/>
    </row>
    <row r="20" spans="1:6" ht="18.75" customHeight="1" x14ac:dyDescent="0.2">
      <c r="A20" s="77" t="s">
        <v>27</v>
      </c>
      <c r="B20" s="78"/>
      <c r="C20" s="78"/>
      <c r="D20" s="78"/>
      <c r="E20" s="78"/>
      <c r="F20" s="79"/>
    </row>
    <row r="21" spans="1:6" ht="18.75" customHeight="1" x14ac:dyDescent="0.2">
      <c r="A21" s="80" t="s">
        <v>28</v>
      </c>
      <c r="B21" s="78"/>
      <c r="C21" s="78"/>
      <c r="D21" s="78"/>
      <c r="E21" s="78"/>
      <c r="F21" s="79"/>
    </row>
    <row r="22" spans="1:6" ht="18.75" customHeight="1" x14ac:dyDescent="0.2">
      <c r="A22" s="77" t="s">
        <v>29</v>
      </c>
      <c r="B22" s="78"/>
      <c r="C22" s="78"/>
      <c r="D22" s="78"/>
      <c r="E22" s="78"/>
      <c r="F22" s="79"/>
    </row>
    <row r="23" spans="1:6" ht="18.75" customHeight="1" x14ac:dyDescent="0.2">
      <c r="A23" s="80" t="s">
        <v>30</v>
      </c>
      <c r="B23" s="78"/>
      <c r="C23" s="78"/>
      <c r="D23" s="78"/>
      <c r="E23" s="78"/>
      <c r="F23" s="79"/>
    </row>
    <row r="24" spans="1:6" ht="15.75" customHeight="1" x14ac:dyDescent="0.2"/>
    <row r="25" spans="1:6" ht="15.75" customHeight="1" x14ac:dyDescent="0.2"/>
    <row r="26" spans="1:6" ht="15.75" customHeight="1" x14ac:dyDescent="0.2"/>
    <row r="27" spans="1:6" ht="15.75" customHeight="1" x14ac:dyDescent="0.2"/>
    <row r="28" spans="1:6" ht="15.75" customHeight="1" x14ac:dyDescent="0.2"/>
    <row r="29" spans="1:6" ht="15.75" customHeight="1" x14ac:dyDescent="0.2"/>
    <row r="30" spans="1:6" ht="15.75" customHeight="1" x14ac:dyDescent="0.2"/>
    <row r="31" spans="1:6" ht="15.75" customHeight="1" x14ac:dyDescent="0.2"/>
    <row r="32" spans="1: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1">
    <mergeCell ref="A1:F1"/>
    <mergeCell ref="A2:F2"/>
    <mergeCell ref="A3:F3"/>
    <mergeCell ref="A4:F4"/>
    <mergeCell ref="B6:F6"/>
    <mergeCell ref="B7:F7"/>
    <mergeCell ref="B8:F8"/>
    <mergeCell ref="A17:F17"/>
    <mergeCell ref="A18:F18"/>
    <mergeCell ref="A19:F19"/>
    <mergeCell ref="A20:F20"/>
    <mergeCell ref="A21:F21"/>
    <mergeCell ref="A22:F22"/>
    <mergeCell ref="A23:F23"/>
    <mergeCell ref="B9:F9"/>
    <mergeCell ref="B10:F10"/>
    <mergeCell ref="B11:F11"/>
    <mergeCell ref="B12:F12"/>
    <mergeCell ref="B13:F13"/>
    <mergeCell ref="B14:F14"/>
    <mergeCell ref="B15:F15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4850"/>
    <pageSetUpPr fitToPage="1"/>
  </sheetPr>
  <dimension ref="A1:I1000"/>
  <sheetViews>
    <sheetView showGridLines="0" workbookViewId="0">
      <pane ySplit="3" topLeftCell="A4" activePane="bottomLeft" state="frozen"/>
      <selection pane="bottomLeft" activeCell="G38" sqref="G38"/>
    </sheetView>
  </sheetViews>
  <sheetFormatPr baseColWidth="10" defaultColWidth="14.5" defaultRowHeight="15" customHeight="1" x14ac:dyDescent="0.2"/>
  <cols>
    <col min="1" max="1" width="8" customWidth="1"/>
    <col min="2" max="2" width="14" customWidth="1"/>
    <col min="3" max="3" width="18" customWidth="1"/>
    <col min="4" max="4" width="8.6640625" customWidth="1"/>
    <col min="5" max="5" width="11.5" customWidth="1"/>
    <col min="6" max="8" width="8.6640625" customWidth="1"/>
    <col min="9" max="9" width="10.5" customWidth="1"/>
  </cols>
  <sheetData>
    <row r="1" spans="1:3" ht="24" customHeight="1" x14ac:dyDescent="0.2">
      <c r="A1" s="94" t="s">
        <v>31</v>
      </c>
      <c r="B1" s="95"/>
      <c r="C1" s="96"/>
    </row>
    <row r="2" spans="1:3" ht="24" customHeight="1" x14ac:dyDescent="0.2">
      <c r="A2" s="97" t="s">
        <v>32</v>
      </c>
      <c r="B2" s="78"/>
      <c r="C2" s="79"/>
    </row>
    <row r="3" spans="1:3" ht="19.5" customHeight="1" x14ac:dyDescent="0.2">
      <c r="A3" s="6" t="s">
        <v>33</v>
      </c>
      <c r="B3" s="7" t="s">
        <v>34</v>
      </c>
      <c r="C3" s="7" t="s">
        <v>35</v>
      </c>
    </row>
    <row r="4" spans="1:3" ht="16.5" customHeight="1" x14ac:dyDescent="0.2">
      <c r="A4" s="8">
        <v>1989</v>
      </c>
      <c r="B4" s="9">
        <v>5</v>
      </c>
      <c r="C4" s="9">
        <v>5</v>
      </c>
    </row>
    <row r="5" spans="1:3" ht="16.5" customHeight="1" x14ac:dyDescent="0.2">
      <c r="A5" s="10">
        <v>1990</v>
      </c>
      <c r="B5" s="11">
        <v>2</v>
      </c>
      <c r="C5" s="11">
        <v>7</v>
      </c>
    </row>
    <row r="6" spans="1:3" ht="16.5" customHeight="1" x14ac:dyDescent="0.2">
      <c r="A6" s="8">
        <v>1991</v>
      </c>
      <c r="B6" s="9">
        <v>3</v>
      </c>
      <c r="C6" s="9">
        <v>10</v>
      </c>
    </row>
    <row r="7" spans="1:3" ht="16.5" customHeight="1" x14ac:dyDescent="0.2">
      <c r="A7" s="10">
        <v>1992</v>
      </c>
      <c r="B7" s="11">
        <v>4</v>
      </c>
      <c r="C7" s="11">
        <v>14</v>
      </c>
    </row>
    <row r="8" spans="1:3" ht="16.5" customHeight="1" x14ac:dyDescent="0.2">
      <c r="A8" s="8">
        <v>1993</v>
      </c>
      <c r="B8" s="9">
        <v>6</v>
      </c>
      <c r="C8" s="9">
        <v>20</v>
      </c>
    </row>
    <row r="9" spans="1:3" ht="16.5" customHeight="1" x14ac:dyDescent="0.2">
      <c r="A9" s="10">
        <v>1994</v>
      </c>
      <c r="B9" s="11">
        <v>5</v>
      </c>
      <c r="C9" s="11">
        <v>25</v>
      </c>
    </row>
    <row r="10" spans="1:3" ht="16.5" customHeight="1" x14ac:dyDescent="0.2">
      <c r="A10" s="8">
        <v>1995</v>
      </c>
      <c r="B10" s="9">
        <v>6</v>
      </c>
      <c r="C10" s="9">
        <v>31</v>
      </c>
    </row>
    <row r="11" spans="1:3" ht="16.5" customHeight="1" x14ac:dyDescent="0.2">
      <c r="A11" s="10">
        <v>1996</v>
      </c>
      <c r="B11" s="11">
        <v>4</v>
      </c>
      <c r="C11" s="11">
        <v>35</v>
      </c>
    </row>
    <row r="12" spans="1:3" ht="16.5" customHeight="1" x14ac:dyDescent="0.2">
      <c r="A12" s="8">
        <v>1997</v>
      </c>
      <c r="B12" s="9">
        <v>6</v>
      </c>
      <c r="C12" s="9">
        <v>41</v>
      </c>
    </row>
    <row r="13" spans="1:3" ht="16.5" customHeight="1" x14ac:dyDescent="0.2">
      <c r="A13" s="10">
        <v>1998</v>
      </c>
      <c r="B13" s="11">
        <v>6</v>
      </c>
      <c r="C13" s="11">
        <v>47</v>
      </c>
    </row>
    <row r="14" spans="1:3" ht="16.5" customHeight="1" x14ac:dyDescent="0.2">
      <c r="A14" s="8">
        <v>1999</v>
      </c>
      <c r="B14" s="9">
        <v>11</v>
      </c>
      <c r="C14" s="9">
        <v>58</v>
      </c>
    </row>
    <row r="15" spans="1:3" ht="16.5" customHeight="1" x14ac:dyDescent="0.2">
      <c r="A15" s="10">
        <v>2000</v>
      </c>
      <c r="B15" s="11">
        <v>14</v>
      </c>
      <c r="C15" s="11">
        <v>72</v>
      </c>
    </row>
    <row r="16" spans="1:3" ht="16.5" customHeight="1" x14ac:dyDescent="0.2">
      <c r="A16" s="8">
        <v>2001</v>
      </c>
      <c r="B16" s="9">
        <v>16</v>
      </c>
      <c r="C16" s="9">
        <v>88</v>
      </c>
    </row>
    <row r="17" spans="1:9" ht="16.5" customHeight="1" x14ac:dyDescent="0.2">
      <c r="A17" s="10">
        <v>2002</v>
      </c>
      <c r="B17" s="11">
        <v>25</v>
      </c>
      <c r="C17" s="11">
        <v>113</v>
      </c>
    </row>
    <row r="18" spans="1:9" ht="16.5" customHeight="1" x14ac:dyDescent="0.2">
      <c r="A18" s="8">
        <v>2003</v>
      </c>
      <c r="B18" s="9">
        <v>32</v>
      </c>
      <c r="C18" s="9">
        <v>145</v>
      </c>
    </row>
    <row r="19" spans="1:9" ht="16.5" customHeight="1" x14ac:dyDescent="0.2">
      <c r="A19" s="10">
        <v>2004</v>
      </c>
      <c r="B19" s="11">
        <v>36</v>
      </c>
      <c r="C19" s="11">
        <v>181</v>
      </c>
    </row>
    <row r="20" spans="1:9" ht="16.5" customHeight="1" x14ac:dyDescent="0.2">
      <c r="A20" s="8">
        <v>2005</v>
      </c>
      <c r="B20" s="9">
        <v>24</v>
      </c>
      <c r="C20" s="9">
        <v>205</v>
      </c>
    </row>
    <row r="21" spans="1:9" ht="16.5" customHeight="1" x14ac:dyDescent="0.2">
      <c r="A21" s="10">
        <v>2006</v>
      </c>
      <c r="B21" s="11">
        <v>15</v>
      </c>
      <c r="C21" s="11">
        <v>220</v>
      </c>
    </row>
    <row r="22" spans="1:9" ht="16.5" customHeight="1" x14ac:dyDescent="0.2">
      <c r="A22" s="8">
        <v>2007</v>
      </c>
      <c r="B22" s="9">
        <v>40</v>
      </c>
      <c r="C22" s="9">
        <v>260</v>
      </c>
    </row>
    <row r="23" spans="1:9" ht="16.5" customHeight="1" x14ac:dyDescent="0.2">
      <c r="A23" s="10">
        <v>2008</v>
      </c>
      <c r="B23" s="11">
        <v>31</v>
      </c>
      <c r="C23" s="11">
        <v>291</v>
      </c>
    </row>
    <row r="24" spans="1:9" ht="16.5" customHeight="1" x14ac:dyDescent="0.2">
      <c r="A24" s="8">
        <v>2009</v>
      </c>
      <c r="B24" s="9">
        <v>43</v>
      </c>
      <c r="C24" s="9">
        <v>334</v>
      </c>
    </row>
    <row r="25" spans="1:9" ht="16.5" customHeight="1" x14ac:dyDescent="0.2">
      <c r="A25" s="10">
        <v>2010</v>
      </c>
      <c r="B25" s="11">
        <v>33</v>
      </c>
      <c r="C25" s="11">
        <v>367</v>
      </c>
    </row>
    <row r="26" spans="1:9" ht="16.5" customHeight="1" x14ac:dyDescent="0.2">
      <c r="A26" s="8">
        <v>2011</v>
      </c>
      <c r="B26" s="9">
        <v>53</v>
      </c>
      <c r="C26" s="9">
        <v>420</v>
      </c>
    </row>
    <row r="27" spans="1:9" ht="16.5" customHeight="1" x14ac:dyDescent="0.2">
      <c r="A27" s="10">
        <v>2012</v>
      </c>
      <c r="B27" s="11">
        <v>62</v>
      </c>
      <c r="C27" s="11">
        <v>482</v>
      </c>
    </row>
    <row r="28" spans="1:9" ht="16.5" customHeight="1" x14ac:dyDescent="0.2">
      <c r="A28" s="8">
        <v>2013</v>
      </c>
      <c r="B28" s="9">
        <v>64</v>
      </c>
      <c r="C28" s="9">
        <v>546</v>
      </c>
    </row>
    <row r="29" spans="1:9" ht="16.5" customHeight="1" x14ac:dyDescent="0.2">
      <c r="A29" s="10">
        <v>2014</v>
      </c>
      <c r="B29" s="11">
        <v>64</v>
      </c>
      <c r="C29" s="11">
        <v>610</v>
      </c>
    </row>
    <row r="30" spans="1:9" ht="16.5" customHeight="1" x14ac:dyDescent="0.2">
      <c r="A30" s="8">
        <v>2015</v>
      </c>
      <c r="B30" s="9">
        <v>92</v>
      </c>
      <c r="C30" s="9">
        <v>702</v>
      </c>
    </row>
    <row r="31" spans="1:9" ht="16.5" customHeight="1" x14ac:dyDescent="0.2">
      <c r="A31" s="10">
        <v>2016</v>
      </c>
      <c r="B31" s="11">
        <v>84</v>
      </c>
      <c r="C31" s="11">
        <v>786</v>
      </c>
    </row>
    <row r="32" spans="1:9" ht="16.5" customHeight="1" x14ac:dyDescent="0.2">
      <c r="A32" s="8">
        <v>2017</v>
      </c>
      <c r="B32" s="9">
        <v>82</v>
      </c>
      <c r="C32" s="9">
        <v>868</v>
      </c>
      <c r="E32" s="12"/>
      <c r="F32" s="13"/>
      <c r="G32" s="12"/>
      <c r="H32" s="13"/>
      <c r="I32" s="12"/>
    </row>
    <row r="33" spans="1:9" ht="16.5" customHeight="1" x14ac:dyDescent="0.2">
      <c r="A33" s="10">
        <v>2018</v>
      </c>
      <c r="B33" s="11">
        <v>131</v>
      </c>
      <c r="C33" s="11">
        <v>999</v>
      </c>
      <c r="D33" s="12"/>
      <c r="E33" s="12"/>
      <c r="F33" s="13"/>
      <c r="G33" s="12"/>
      <c r="H33" s="13"/>
      <c r="I33" s="12"/>
    </row>
    <row r="34" spans="1:9" ht="16.5" customHeight="1" x14ac:dyDescent="0.2">
      <c r="A34" s="8">
        <v>2019</v>
      </c>
      <c r="B34" s="9">
        <v>120</v>
      </c>
      <c r="C34" s="9">
        <v>1119</v>
      </c>
      <c r="D34" s="12"/>
      <c r="E34" s="12"/>
      <c r="F34" s="13"/>
      <c r="G34" s="12"/>
      <c r="H34" s="13"/>
      <c r="I34" s="12"/>
    </row>
    <row r="35" spans="1:9" ht="16.5" customHeight="1" x14ac:dyDescent="0.2">
      <c r="A35" s="10">
        <v>2020</v>
      </c>
      <c r="B35" s="11">
        <v>147</v>
      </c>
      <c r="C35" s="11">
        <v>1266</v>
      </c>
      <c r="D35" s="12"/>
      <c r="E35" s="12"/>
      <c r="F35" s="13"/>
      <c r="G35" s="12"/>
      <c r="H35" s="13"/>
      <c r="I35" s="12"/>
    </row>
    <row r="36" spans="1:9" ht="16.5" customHeight="1" x14ac:dyDescent="0.2">
      <c r="A36" s="8">
        <v>2021</v>
      </c>
      <c r="B36" s="9">
        <v>151</v>
      </c>
      <c r="C36" s="9">
        <v>1417</v>
      </c>
      <c r="E36" s="12"/>
      <c r="F36" s="13"/>
      <c r="G36" s="12"/>
      <c r="H36" s="13"/>
      <c r="I36" s="12"/>
    </row>
    <row r="37" spans="1:9" ht="16.5" customHeight="1" x14ac:dyDescent="0.2">
      <c r="A37" s="10">
        <v>2022</v>
      </c>
      <c r="B37" s="11">
        <v>245</v>
      </c>
      <c r="C37" s="11">
        <v>1662</v>
      </c>
      <c r="E37" s="12"/>
      <c r="F37" s="13"/>
      <c r="G37" s="12"/>
      <c r="H37" s="13"/>
      <c r="I37" s="12"/>
    </row>
    <row r="38" spans="1:9" ht="16.5" customHeight="1" x14ac:dyDescent="0.2">
      <c r="A38" s="8">
        <v>2023</v>
      </c>
      <c r="B38" s="9">
        <v>415</v>
      </c>
      <c r="C38" s="9">
        <v>2077</v>
      </c>
      <c r="E38" s="12"/>
      <c r="F38" s="13"/>
      <c r="G38" s="12"/>
      <c r="H38" s="13"/>
      <c r="I38" s="12"/>
    </row>
    <row r="39" spans="1:9" ht="16.5" customHeight="1" x14ac:dyDescent="0.2">
      <c r="A39" s="10">
        <v>2024</v>
      </c>
      <c r="B39" s="11">
        <v>1583</v>
      </c>
      <c r="C39" s="11">
        <v>3660</v>
      </c>
      <c r="E39" s="12"/>
      <c r="F39" s="13"/>
      <c r="G39" s="12"/>
      <c r="H39" s="13"/>
      <c r="I39" s="12"/>
    </row>
    <row r="40" spans="1:9" ht="16.5" customHeight="1" x14ac:dyDescent="0.2">
      <c r="A40" s="14">
        <v>2025</v>
      </c>
      <c r="B40" s="15">
        <v>2016</v>
      </c>
      <c r="C40" s="15">
        <v>5676</v>
      </c>
      <c r="E40" s="12"/>
      <c r="F40" s="13"/>
      <c r="G40" s="12"/>
      <c r="H40" s="13"/>
    </row>
    <row r="41" spans="1:9" ht="15.75" customHeight="1" x14ac:dyDescent="0.2"/>
    <row r="42" spans="1:9" ht="15.75" customHeight="1" x14ac:dyDescent="0.2"/>
    <row r="43" spans="1:9" ht="15.75" customHeight="1" x14ac:dyDescent="0.2"/>
    <row r="44" spans="1:9" ht="15.75" customHeight="1" x14ac:dyDescent="0.2"/>
    <row r="45" spans="1:9" ht="15.75" customHeight="1" x14ac:dyDescent="0.2"/>
    <row r="46" spans="1:9" ht="15.75" customHeight="1" x14ac:dyDescent="0.2"/>
    <row r="47" spans="1:9" ht="15.75" customHeight="1" x14ac:dyDescent="0.2"/>
    <row r="48" spans="1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C1"/>
    <mergeCell ref="A2:C2"/>
  </mergeCells>
  <pageMargins left="0.7" right="0.7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4850"/>
  </sheetPr>
  <dimension ref="A1:AB1000"/>
  <sheetViews>
    <sheetView showGridLines="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N31" sqref="N31"/>
    </sheetView>
  </sheetViews>
  <sheetFormatPr baseColWidth="10" defaultColWidth="14.5" defaultRowHeight="15" customHeight="1" x14ac:dyDescent="0.2"/>
  <cols>
    <col min="1" max="1" width="7" customWidth="1"/>
    <col min="2" max="2" width="9.83203125" customWidth="1"/>
    <col min="3" max="26" width="7" customWidth="1"/>
  </cols>
  <sheetData>
    <row r="1" spans="1:26" ht="24" customHeight="1" x14ac:dyDescent="0.2">
      <c r="A1" s="94" t="s">
        <v>36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36" customHeight="1" x14ac:dyDescent="0.2">
      <c r="A2" s="97" t="s">
        <v>37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9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9.5" customHeight="1" x14ac:dyDescent="0.2">
      <c r="A3" s="103" t="s">
        <v>33</v>
      </c>
      <c r="B3" s="103" t="s">
        <v>38</v>
      </c>
      <c r="C3" s="102" t="s">
        <v>39</v>
      </c>
      <c r="D3" s="108"/>
      <c r="E3" s="109"/>
      <c r="F3" s="102" t="s">
        <v>40</v>
      </c>
      <c r="G3" s="108"/>
      <c r="H3" s="109"/>
      <c r="I3" s="102" t="s">
        <v>41</v>
      </c>
      <c r="J3" s="108"/>
      <c r="K3" s="109"/>
      <c r="L3" s="103" t="s">
        <v>42</v>
      </c>
      <c r="M3" s="17"/>
      <c r="N3" s="17"/>
      <c r="O3" s="17"/>
      <c r="P3" s="17"/>
      <c r="Q3" s="17"/>
      <c r="R3" s="16"/>
      <c r="S3" s="16"/>
      <c r="T3" s="16"/>
      <c r="U3" s="17"/>
      <c r="V3" s="17"/>
      <c r="W3" s="17"/>
      <c r="X3" s="17"/>
      <c r="Y3" s="17"/>
      <c r="Z3" s="17"/>
    </row>
    <row r="4" spans="1:26" ht="18" customHeight="1" x14ac:dyDescent="0.2">
      <c r="A4" s="110"/>
      <c r="B4" s="110"/>
      <c r="C4" s="18" t="s">
        <v>43</v>
      </c>
      <c r="D4" s="18" t="s">
        <v>44</v>
      </c>
      <c r="E4" s="18" t="s">
        <v>45</v>
      </c>
      <c r="F4" s="18" t="s">
        <v>43</v>
      </c>
      <c r="G4" s="18" t="s">
        <v>44</v>
      </c>
      <c r="H4" s="18" t="s">
        <v>45</v>
      </c>
      <c r="I4" s="18" t="s">
        <v>43</v>
      </c>
      <c r="J4" s="18" t="s">
        <v>44</v>
      </c>
      <c r="K4" s="18" t="s">
        <v>45</v>
      </c>
      <c r="L4" s="110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6.5" customHeight="1" x14ac:dyDescent="0.2">
      <c r="A5" s="111">
        <v>2018</v>
      </c>
      <c r="B5" s="57" t="s">
        <v>46</v>
      </c>
      <c r="C5" s="25">
        <v>44</v>
      </c>
      <c r="D5" s="25">
        <v>29</v>
      </c>
      <c r="E5" s="25">
        <v>1</v>
      </c>
      <c r="F5" s="25">
        <v>12</v>
      </c>
      <c r="G5" s="25">
        <v>15</v>
      </c>
      <c r="H5" s="25">
        <v>5</v>
      </c>
      <c r="I5" s="25">
        <v>7</v>
      </c>
      <c r="J5" s="25">
        <v>8</v>
      </c>
      <c r="K5" s="25">
        <v>0</v>
      </c>
      <c r="L5" s="42">
        <f t="shared" ref="L5:L20" si="0">SUM(C5:K5)</f>
        <v>121</v>
      </c>
      <c r="M5" s="19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6.5" customHeight="1" x14ac:dyDescent="0.2">
      <c r="A6" s="110"/>
      <c r="B6" s="57" t="s">
        <v>47</v>
      </c>
      <c r="C6" s="25">
        <v>3</v>
      </c>
      <c r="D6" s="25">
        <v>0</v>
      </c>
      <c r="E6" s="25">
        <v>0</v>
      </c>
      <c r="F6" s="25">
        <v>3</v>
      </c>
      <c r="G6" s="25">
        <v>2</v>
      </c>
      <c r="H6" s="25">
        <v>0</v>
      </c>
      <c r="I6" s="25">
        <v>0</v>
      </c>
      <c r="J6" s="25">
        <v>2</v>
      </c>
      <c r="K6" s="25">
        <v>0</v>
      </c>
      <c r="L6" s="42">
        <f t="shared" si="0"/>
        <v>10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6.5" customHeight="1" x14ac:dyDescent="0.2">
      <c r="A7" s="112">
        <v>2019</v>
      </c>
      <c r="B7" s="113" t="s">
        <v>46</v>
      </c>
      <c r="C7" s="41">
        <v>31</v>
      </c>
      <c r="D7" s="41">
        <v>36</v>
      </c>
      <c r="E7" s="41">
        <v>1</v>
      </c>
      <c r="F7" s="41">
        <v>22</v>
      </c>
      <c r="G7" s="41">
        <v>11</v>
      </c>
      <c r="H7" s="41">
        <v>11</v>
      </c>
      <c r="I7" s="41">
        <v>5</v>
      </c>
      <c r="J7" s="41">
        <v>1</v>
      </c>
      <c r="K7" s="41">
        <v>1</v>
      </c>
      <c r="L7" s="42">
        <f t="shared" si="0"/>
        <v>119</v>
      </c>
      <c r="M7" s="19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6.5" customHeight="1" x14ac:dyDescent="0.2">
      <c r="A8" s="110"/>
      <c r="B8" s="113" t="s">
        <v>47</v>
      </c>
      <c r="C8" s="41">
        <v>1</v>
      </c>
      <c r="D8" s="41">
        <v>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2">
        <f t="shared" si="0"/>
        <v>1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6.5" customHeight="1" x14ac:dyDescent="0.2">
      <c r="A9" s="111">
        <v>2020</v>
      </c>
      <c r="B9" s="57" t="s">
        <v>46</v>
      </c>
      <c r="C9" s="25">
        <v>43</v>
      </c>
      <c r="D9" s="25">
        <v>33</v>
      </c>
      <c r="E9" s="25">
        <v>0</v>
      </c>
      <c r="F9" s="25">
        <v>28</v>
      </c>
      <c r="G9" s="25">
        <v>12</v>
      </c>
      <c r="H9" s="25">
        <v>5</v>
      </c>
      <c r="I9" s="25">
        <v>8</v>
      </c>
      <c r="J9" s="25">
        <v>5</v>
      </c>
      <c r="K9" s="25">
        <v>0</v>
      </c>
      <c r="L9" s="42">
        <f t="shared" si="0"/>
        <v>134</v>
      </c>
      <c r="M9" s="19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6.5" customHeight="1" x14ac:dyDescent="0.2">
      <c r="A10" s="110"/>
      <c r="B10" s="57" t="s">
        <v>47</v>
      </c>
      <c r="C10" s="25">
        <v>3</v>
      </c>
      <c r="D10" s="25">
        <v>5</v>
      </c>
      <c r="E10" s="25">
        <v>0</v>
      </c>
      <c r="F10" s="25">
        <v>1</v>
      </c>
      <c r="G10" s="25">
        <v>3</v>
      </c>
      <c r="H10" s="25">
        <v>0</v>
      </c>
      <c r="I10" s="25">
        <v>1</v>
      </c>
      <c r="J10" s="25">
        <v>0</v>
      </c>
      <c r="K10" s="25">
        <v>0</v>
      </c>
      <c r="L10" s="42">
        <f t="shared" si="0"/>
        <v>13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6.5" customHeight="1" x14ac:dyDescent="0.2">
      <c r="A11" s="112">
        <v>2021</v>
      </c>
      <c r="B11" s="113" t="s">
        <v>46</v>
      </c>
      <c r="C11" s="41">
        <v>34</v>
      </c>
      <c r="D11" s="41">
        <v>37</v>
      </c>
      <c r="E11" s="41">
        <v>0</v>
      </c>
      <c r="F11" s="41">
        <v>34</v>
      </c>
      <c r="G11" s="41">
        <v>19</v>
      </c>
      <c r="H11" s="41">
        <v>1</v>
      </c>
      <c r="I11" s="41">
        <v>8</v>
      </c>
      <c r="J11" s="41">
        <v>9</v>
      </c>
      <c r="K11" s="41">
        <v>0</v>
      </c>
      <c r="L11" s="42">
        <f t="shared" si="0"/>
        <v>142</v>
      </c>
      <c r="M11" s="19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6.5" customHeight="1" x14ac:dyDescent="0.2">
      <c r="A12" s="110"/>
      <c r="B12" s="113" t="s">
        <v>47</v>
      </c>
      <c r="C12" s="41">
        <v>3</v>
      </c>
      <c r="D12" s="41">
        <v>4</v>
      </c>
      <c r="E12" s="41">
        <v>0</v>
      </c>
      <c r="F12" s="41">
        <v>1</v>
      </c>
      <c r="G12" s="41">
        <v>0</v>
      </c>
      <c r="H12" s="41">
        <v>0</v>
      </c>
      <c r="I12" s="41">
        <v>0</v>
      </c>
      <c r="J12" s="41">
        <v>1</v>
      </c>
      <c r="K12" s="41">
        <v>0</v>
      </c>
      <c r="L12" s="42">
        <f t="shared" si="0"/>
        <v>9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6.5" customHeight="1" x14ac:dyDescent="0.2">
      <c r="A13" s="111">
        <v>2022</v>
      </c>
      <c r="B13" s="57" t="s">
        <v>46</v>
      </c>
      <c r="C13" s="25">
        <v>71</v>
      </c>
      <c r="D13" s="25">
        <v>53</v>
      </c>
      <c r="E13" s="25">
        <v>0</v>
      </c>
      <c r="F13" s="25">
        <v>57</v>
      </c>
      <c r="G13" s="25">
        <v>25</v>
      </c>
      <c r="H13" s="25">
        <v>7</v>
      </c>
      <c r="I13" s="25">
        <v>11</v>
      </c>
      <c r="J13" s="25">
        <v>7</v>
      </c>
      <c r="K13" s="25">
        <v>0</v>
      </c>
      <c r="L13" s="42">
        <f t="shared" si="0"/>
        <v>231</v>
      </c>
      <c r="M13" s="19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6.5" customHeight="1" x14ac:dyDescent="0.2">
      <c r="A14" s="110"/>
      <c r="B14" s="57" t="s">
        <v>47</v>
      </c>
      <c r="C14" s="25">
        <v>8</v>
      </c>
      <c r="D14" s="25">
        <v>3</v>
      </c>
      <c r="E14" s="25">
        <v>0</v>
      </c>
      <c r="F14" s="25">
        <v>3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42">
        <f t="shared" si="0"/>
        <v>14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6.5" customHeight="1" x14ac:dyDescent="0.2">
      <c r="A15" s="112">
        <v>2023</v>
      </c>
      <c r="B15" s="113" t="s">
        <v>46</v>
      </c>
      <c r="C15" s="41">
        <v>171</v>
      </c>
      <c r="D15" s="41">
        <v>72</v>
      </c>
      <c r="E15" s="41">
        <v>1</v>
      </c>
      <c r="F15" s="41">
        <v>98</v>
      </c>
      <c r="G15" s="41">
        <v>36</v>
      </c>
      <c r="H15" s="41">
        <v>3</v>
      </c>
      <c r="I15" s="41">
        <v>15</v>
      </c>
      <c r="J15" s="41">
        <v>8</v>
      </c>
      <c r="K15" s="41">
        <v>0</v>
      </c>
      <c r="L15" s="42">
        <f t="shared" si="0"/>
        <v>404</v>
      </c>
      <c r="M15" s="19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6.5" customHeight="1" x14ac:dyDescent="0.2">
      <c r="A16" s="110"/>
      <c r="B16" s="113" t="s">
        <v>47</v>
      </c>
      <c r="C16" s="41">
        <v>3</v>
      </c>
      <c r="D16" s="41">
        <v>5</v>
      </c>
      <c r="E16" s="41">
        <v>0</v>
      </c>
      <c r="F16" s="41">
        <v>1</v>
      </c>
      <c r="G16" s="41">
        <v>1</v>
      </c>
      <c r="H16" s="41">
        <v>0</v>
      </c>
      <c r="I16" s="41">
        <v>1</v>
      </c>
      <c r="J16" s="41">
        <v>0</v>
      </c>
      <c r="K16" s="41">
        <v>0</v>
      </c>
      <c r="L16" s="42">
        <f t="shared" si="0"/>
        <v>11</v>
      </c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8" ht="16.5" customHeight="1" x14ac:dyDescent="0.2">
      <c r="A17" s="111">
        <v>2024</v>
      </c>
      <c r="B17" s="57" t="s">
        <v>46</v>
      </c>
      <c r="C17" s="25">
        <v>773</v>
      </c>
      <c r="D17" s="25">
        <v>304</v>
      </c>
      <c r="E17" s="25">
        <v>2</v>
      </c>
      <c r="F17" s="25">
        <v>282</v>
      </c>
      <c r="G17" s="25">
        <v>128</v>
      </c>
      <c r="H17" s="25">
        <v>5</v>
      </c>
      <c r="I17" s="25">
        <v>31</v>
      </c>
      <c r="J17" s="25">
        <v>17</v>
      </c>
      <c r="K17" s="25">
        <v>0</v>
      </c>
      <c r="L17" s="42">
        <f t="shared" si="0"/>
        <v>1542</v>
      </c>
      <c r="M17" s="19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8" ht="16.5" customHeight="1" x14ac:dyDescent="0.2">
      <c r="A18" s="110"/>
      <c r="B18" s="57" t="s">
        <v>48</v>
      </c>
      <c r="C18" s="25">
        <v>18</v>
      </c>
      <c r="D18" s="25">
        <v>9</v>
      </c>
      <c r="E18" s="25">
        <v>0</v>
      </c>
      <c r="F18" s="25">
        <v>6</v>
      </c>
      <c r="G18" s="25">
        <v>6</v>
      </c>
      <c r="H18" s="25"/>
      <c r="I18" s="25">
        <v>1</v>
      </c>
      <c r="J18" s="25">
        <v>1</v>
      </c>
      <c r="K18" s="25">
        <v>0</v>
      </c>
      <c r="L18" s="42">
        <f t="shared" si="0"/>
        <v>41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8" ht="16.5" customHeight="1" x14ac:dyDescent="0.2">
      <c r="A19" s="114">
        <v>2025</v>
      </c>
      <c r="B19" s="26" t="s">
        <v>46</v>
      </c>
      <c r="C19" s="26">
        <v>884</v>
      </c>
      <c r="D19" s="26">
        <v>440</v>
      </c>
      <c r="E19" s="26">
        <v>6</v>
      </c>
      <c r="F19" s="26">
        <v>359</v>
      </c>
      <c r="G19" s="26">
        <v>178</v>
      </c>
      <c r="H19" s="26">
        <v>2</v>
      </c>
      <c r="I19" s="26">
        <v>46</v>
      </c>
      <c r="J19" s="26">
        <v>34</v>
      </c>
      <c r="K19" s="26">
        <v>0</v>
      </c>
      <c r="L19" s="26">
        <f t="shared" si="0"/>
        <v>1949</v>
      </c>
      <c r="M19" s="19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8" ht="16.5" customHeight="1" x14ac:dyDescent="0.2">
      <c r="A20" s="115"/>
      <c r="B20" s="26" t="s">
        <v>48</v>
      </c>
      <c r="C20" s="26">
        <v>25</v>
      </c>
      <c r="D20" s="26">
        <v>21</v>
      </c>
      <c r="E20" s="26">
        <v>0</v>
      </c>
      <c r="F20" s="26">
        <v>9</v>
      </c>
      <c r="G20" s="26">
        <v>8</v>
      </c>
      <c r="H20" s="26">
        <v>0</v>
      </c>
      <c r="I20" s="26">
        <v>2</v>
      </c>
      <c r="J20" s="26">
        <v>2</v>
      </c>
      <c r="K20" s="26">
        <v>0</v>
      </c>
      <c r="L20" s="26">
        <f t="shared" si="0"/>
        <v>67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8" ht="15.75" customHeight="1" x14ac:dyDescent="0.2"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8" ht="15.75" customHeight="1" x14ac:dyDescent="0.2"/>
    <row r="23" spans="1:28" ht="15.75" customHeight="1" x14ac:dyDescent="0.2"/>
    <row r="24" spans="1:28" ht="15.75" customHeight="1" x14ac:dyDescent="0.2">
      <c r="P24" s="98"/>
      <c r="Q24" s="98"/>
      <c r="R24" s="100"/>
      <c r="S24" s="99"/>
      <c r="T24" s="99"/>
      <c r="U24" s="100"/>
      <c r="V24" s="99"/>
      <c r="W24" s="99"/>
      <c r="X24" s="100"/>
      <c r="Y24" s="99"/>
      <c r="Z24" s="99"/>
      <c r="AA24" s="98"/>
      <c r="AB24" s="100"/>
    </row>
    <row r="25" spans="1:28" ht="15.75" customHeight="1" x14ac:dyDescent="0.2">
      <c r="P25" s="99"/>
      <c r="Q25" s="99"/>
      <c r="R25" s="22"/>
      <c r="S25" s="22"/>
      <c r="T25" s="22"/>
      <c r="U25" s="22"/>
      <c r="V25" s="22"/>
      <c r="W25" s="22"/>
      <c r="X25" s="22"/>
      <c r="Y25" s="22"/>
      <c r="Z25" s="22"/>
      <c r="AA25" s="99"/>
      <c r="AB25" s="99"/>
    </row>
    <row r="26" spans="1:28" ht="15.75" customHeight="1" x14ac:dyDescent="0.2">
      <c r="P26" s="98"/>
      <c r="Q26" s="21"/>
      <c r="R26" s="12"/>
      <c r="S26" s="12"/>
      <c r="T26" s="12"/>
      <c r="U26" s="12"/>
      <c r="V26" s="12"/>
      <c r="W26" s="12"/>
      <c r="X26" s="12"/>
      <c r="Y26" s="12"/>
      <c r="Z26" s="12"/>
      <c r="AA26" s="21"/>
      <c r="AB26" s="98"/>
    </row>
    <row r="27" spans="1:28" ht="15.75" customHeight="1" x14ac:dyDescent="0.2">
      <c r="P27" s="99"/>
      <c r="Q27" s="21"/>
      <c r="R27" s="12"/>
      <c r="S27" s="12"/>
      <c r="T27" s="12"/>
      <c r="U27" s="12"/>
      <c r="V27" s="12"/>
      <c r="W27" s="12"/>
      <c r="X27" s="12"/>
      <c r="Y27" s="12"/>
      <c r="Z27" s="12"/>
      <c r="AA27" s="21"/>
      <c r="AB27" s="99"/>
    </row>
    <row r="28" spans="1:28" ht="15.75" customHeight="1" x14ac:dyDescent="0.2">
      <c r="P28" s="98"/>
      <c r="Q28" s="21"/>
      <c r="R28" s="12"/>
      <c r="S28" s="12"/>
      <c r="T28" s="12"/>
      <c r="U28" s="12"/>
      <c r="V28" s="12"/>
      <c r="W28" s="12"/>
      <c r="X28" s="12"/>
      <c r="Y28" s="12"/>
      <c r="Z28" s="12"/>
      <c r="AA28" s="21"/>
      <c r="AB28" s="98"/>
    </row>
    <row r="29" spans="1:28" ht="15.75" customHeight="1" x14ac:dyDescent="0.2">
      <c r="P29" s="99"/>
      <c r="Q29" s="21"/>
      <c r="R29" s="12"/>
      <c r="S29" s="12"/>
      <c r="T29" s="12"/>
      <c r="U29" s="12"/>
      <c r="V29" s="12"/>
      <c r="W29" s="12"/>
      <c r="X29" s="12"/>
      <c r="Y29" s="12"/>
      <c r="Z29" s="12"/>
      <c r="AA29" s="21"/>
      <c r="AB29" s="99"/>
    </row>
    <row r="30" spans="1:28" ht="15.75" customHeight="1" x14ac:dyDescent="0.2">
      <c r="P30" s="98"/>
      <c r="Q30" s="21"/>
      <c r="R30" s="12"/>
      <c r="S30" s="12"/>
      <c r="T30" s="12"/>
      <c r="U30" s="12"/>
      <c r="V30" s="12"/>
      <c r="W30" s="12"/>
      <c r="X30" s="12"/>
      <c r="Y30" s="12"/>
      <c r="Z30" s="12"/>
      <c r="AA30" s="21"/>
      <c r="AB30" s="98"/>
    </row>
    <row r="31" spans="1:28" ht="15.75" customHeight="1" x14ac:dyDescent="0.2">
      <c r="P31" s="99"/>
      <c r="Q31" s="21"/>
      <c r="R31" s="12"/>
      <c r="S31" s="12"/>
      <c r="T31" s="12"/>
      <c r="U31" s="12"/>
      <c r="V31" s="12"/>
      <c r="W31" s="12"/>
      <c r="X31" s="12"/>
      <c r="Y31" s="12"/>
      <c r="Z31" s="12"/>
      <c r="AA31" s="21"/>
      <c r="AB31" s="99"/>
    </row>
    <row r="32" spans="1:28" ht="15.75" customHeight="1" x14ac:dyDescent="0.2">
      <c r="P32" s="98"/>
      <c r="Q32" s="21"/>
      <c r="R32" s="12"/>
      <c r="S32" s="12"/>
      <c r="T32" s="12"/>
      <c r="U32" s="12"/>
      <c r="V32" s="12"/>
      <c r="W32" s="12"/>
      <c r="X32" s="12"/>
      <c r="Y32" s="12"/>
      <c r="Z32" s="12"/>
      <c r="AA32" s="21"/>
      <c r="AB32" s="98"/>
    </row>
    <row r="33" spans="16:28" ht="15.75" customHeight="1" x14ac:dyDescent="0.2">
      <c r="P33" s="99"/>
      <c r="Q33" s="21"/>
      <c r="R33" s="12"/>
      <c r="S33" s="12"/>
      <c r="T33" s="12"/>
      <c r="U33" s="12"/>
      <c r="V33" s="12"/>
      <c r="W33" s="12"/>
      <c r="X33" s="12"/>
      <c r="Y33" s="12"/>
      <c r="Z33" s="12"/>
      <c r="AA33" s="21"/>
      <c r="AB33" s="99"/>
    </row>
    <row r="34" spans="16:28" ht="15.75" customHeight="1" x14ac:dyDescent="0.2">
      <c r="P34" s="101"/>
      <c r="Q34" s="21"/>
      <c r="R34" s="12"/>
      <c r="S34" s="12"/>
      <c r="T34" s="12"/>
      <c r="U34" s="12"/>
      <c r="V34" s="12"/>
      <c r="W34" s="12"/>
      <c r="X34" s="12"/>
      <c r="Y34" s="12"/>
      <c r="Z34" s="12"/>
      <c r="AA34" s="21"/>
      <c r="AB34" s="98"/>
    </row>
    <row r="35" spans="16:28" ht="15.75" customHeight="1" x14ac:dyDescent="0.2">
      <c r="P35" s="99"/>
      <c r="Q35" s="21"/>
      <c r="R35" s="12"/>
      <c r="S35" s="12"/>
      <c r="T35" s="12"/>
      <c r="U35" s="12"/>
      <c r="V35" s="12"/>
      <c r="W35" s="12"/>
      <c r="X35" s="12"/>
      <c r="Y35" s="12"/>
      <c r="Z35" s="12"/>
      <c r="AA35" s="21"/>
      <c r="AB35" s="99"/>
    </row>
    <row r="36" spans="16:28" ht="15.75" customHeight="1" x14ac:dyDescent="0.2">
      <c r="P36" s="101"/>
      <c r="Q36" s="21"/>
      <c r="R36" s="12"/>
      <c r="S36" s="12"/>
      <c r="T36" s="12"/>
      <c r="U36" s="12"/>
      <c r="V36" s="12"/>
      <c r="W36" s="12"/>
      <c r="X36" s="12"/>
      <c r="Y36" s="12"/>
      <c r="Z36" s="12"/>
      <c r="AA36" s="21"/>
      <c r="AB36" s="98"/>
    </row>
    <row r="37" spans="16:28" ht="15.75" customHeight="1" x14ac:dyDescent="0.2">
      <c r="P37" s="99"/>
      <c r="Q37" s="21"/>
      <c r="R37" s="12"/>
      <c r="S37" s="12"/>
      <c r="T37" s="12"/>
      <c r="U37" s="12"/>
      <c r="V37" s="12"/>
      <c r="W37" s="12"/>
      <c r="X37" s="12"/>
      <c r="Y37" s="12"/>
      <c r="Z37" s="12"/>
      <c r="AA37" s="21"/>
      <c r="AB37" s="99"/>
    </row>
    <row r="38" spans="16:28" ht="15.75" customHeight="1" x14ac:dyDescent="0.2">
      <c r="P38" s="23"/>
      <c r="Q38" s="21"/>
      <c r="R38" s="12"/>
      <c r="S38" s="12"/>
      <c r="T38" s="12"/>
      <c r="U38" s="12"/>
      <c r="V38" s="12"/>
      <c r="W38" s="12"/>
      <c r="X38" s="12"/>
      <c r="Y38" s="12"/>
      <c r="Z38" s="12"/>
      <c r="AA38" s="21"/>
      <c r="AB38" s="98"/>
    </row>
    <row r="39" spans="16:28" ht="15.75" customHeight="1" x14ac:dyDescent="0.2">
      <c r="P39" s="23"/>
      <c r="Q39" s="21"/>
      <c r="R39" s="12"/>
      <c r="S39" s="12"/>
      <c r="T39" s="12"/>
      <c r="U39" s="12"/>
      <c r="V39" s="12"/>
      <c r="X39" s="12"/>
      <c r="Y39" s="12"/>
      <c r="Z39" s="12"/>
      <c r="AA39" s="21"/>
      <c r="AB39" s="99"/>
    </row>
    <row r="40" spans="16:28" ht="15.75" customHeight="1" x14ac:dyDescent="0.2">
      <c r="P40" s="23"/>
      <c r="Q40" s="21"/>
      <c r="R40" s="12"/>
      <c r="S40" s="12"/>
      <c r="T40" s="12"/>
      <c r="U40" s="12"/>
      <c r="V40" s="12"/>
      <c r="W40" s="12"/>
      <c r="X40" s="12"/>
      <c r="Y40" s="12"/>
      <c r="Z40" s="12"/>
      <c r="AA40" s="21"/>
      <c r="AB40" s="98"/>
    </row>
    <row r="41" spans="16:28" ht="15.75" customHeight="1" x14ac:dyDescent="0.2">
      <c r="P41" s="23"/>
      <c r="Q41" s="21"/>
      <c r="R41" s="12"/>
      <c r="S41" s="12"/>
      <c r="T41" s="12"/>
      <c r="U41" s="12"/>
      <c r="V41" s="12"/>
      <c r="W41" s="12"/>
      <c r="X41" s="12"/>
      <c r="Y41" s="12"/>
      <c r="Z41" s="12"/>
      <c r="AA41" s="21"/>
      <c r="AB41" s="99"/>
    </row>
    <row r="42" spans="16:28" ht="15.75" customHeight="1" x14ac:dyDescent="0.2"/>
    <row r="43" spans="16:28" ht="15.75" customHeight="1" x14ac:dyDescent="0.2"/>
    <row r="44" spans="16:28" ht="15.75" customHeight="1" x14ac:dyDescent="0.2"/>
    <row r="45" spans="16:28" ht="15.75" customHeight="1" x14ac:dyDescent="0.2"/>
    <row r="46" spans="16:28" ht="15.75" customHeight="1" x14ac:dyDescent="0.2"/>
    <row r="47" spans="16:28" ht="15.75" customHeight="1" x14ac:dyDescent="0.2"/>
    <row r="48" spans="16:2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37">
    <mergeCell ref="A1:L1"/>
    <mergeCell ref="A2:L2"/>
    <mergeCell ref="B3:B4"/>
    <mergeCell ref="C3:E3"/>
    <mergeCell ref="F3:H3"/>
    <mergeCell ref="I3:K3"/>
    <mergeCell ref="L3:L4"/>
    <mergeCell ref="A3:A4"/>
    <mergeCell ref="A5:A6"/>
    <mergeCell ref="A7:A8"/>
    <mergeCell ref="A9:A10"/>
    <mergeCell ref="A11:A12"/>
    <mergeCell ref="A13:A14"/>
    <mergeCell ref="X24:Z24"/>
    <mergeCell ref="P30:P31"/>
    <mergeCell ref="P32:P33"/>
    <mergeCell ref="A15:A16"/>
    <mergeCell ref="A17:A18"/>
    <mergeCell ref="A19:A20"/>
    <mergeCell ref="P24:P25"/>
    <mergeCell ref="Q24:Q25"/>
    <mergeCell ref="AB38:AB39"/>
    <mergeCell ref="AB40:AB41"/>
    <mergeCell ref="AA24:AA25"/>
    <mergeCell ref="AB24:AB25"/>
    <mergeCell ref="P26:P27"/>
    <mergeCell ref="AB26:AB27"/>
    <mergeCell ref="P28:P29"/>
    <mergeCell ref="AB28:AB29"/>
    <mergeCell ref="AB30:AB31"/>
    <mergeCell ref="P34:P35"/>
    <mergeCell ref="P36:P37"/>
    <mergeCell ref="AB32:AB33"/>
    <mergeCell ref="AB34:AB35"/>
    <mergeCell ref="AB36:AB37"/>
    <mergeCell ref="R24:T24"/>
    <mergeCell ref="U24:W24"/>
  </mergeCells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4850"/>
  </sheetPr>
  <dimension ref="A1:Z1000"/>
  <sheetViews>
    <sheetView showGridLines="0" workbookViewId="0">
      <pane ySplit="3" topLeftCell="A4" activePane="bottomLeft" state="frozen"/>
      <selection pane="bottomLeft" activeCell="F11" sqref="F11"/>
    </sheetView>
  </sheetViews>
  <sheetFormatPr baseColWidth="10" defaultColWidth="14.5" defaultRowHeight="15" customHeight="1" x14ac:dyDescent="0.2"/>
  <cols>
    <col min="1" max="1" width="20" customWidth="1"/>
    <col min="2" max="3" width="10" customWidth="1"/>
    <col min="4" max="4" width="11.5" customWidth="1"/>
    <col min="5" max="5" width="10" customWidth="1"/>
    <col min="6" max="6" width="13.83203125" customWidth="1"/>
    <col min="7" max="7" width="8.6640625" customWidth="1"/>
    <col min="8" max="8" width="9.5" customWidth="1"/>
    <col min="9" max="26" width="8.6640625" customWidth="1"/>
  </cols>
  <sheetData>
    <row r="1" spans="1:26" ht="24" customHeight="1" x14ac:dyDescent="0.2">
      <c r="A1" s="94" t="s">
        <v>49</v>
      </c>
      <c r="B1" s="95"/>
      <c r="C1" s="95"/>
      <c r="D1" s="95"/>
      <c r="E1" s="95"/>
      <c r="F1" s="9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8.75" customHeight="1" x14ac:dyDescent="0.2">
      <c r="A2" s="97" t="s">
        <v>50</v>
      </c>
      <c r="B2" s="78"/>
      <c r="C2" s="78"/>
      <c r="D2" s="78"/>
      <c r="E2" s="78"/>
      <c r="F2" s="79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9.5" customHeight="1" x14ac:dyDescent="0.2">
      <c r="A3" s="6" t="s">
        <v>51</v>
      </c>
      <c r="B3" s="7" t="s">
        <v>52</v>
      </c>
      <c r="C3" s="7" t="s">
        <v>53</v>
      </c>
      <c r="D3" s="7" t="s">
        <v>54</v>
      </c>
      <c r="E3" s="7" t="s">
        <v>55</v>
      </c>
      <c r="F3" s="7" t="s">
        <v>42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ht="16.5" customHeight="1" x14ac:dyDescent="0.2">
      <c r="A4" s="8" t="s">
        <v>56</v>
      </c>
      <c r="B4" s="24">
        <v>487</v>
      </c>
      <c r="C4" s="24">
        <v>496</v>
      </c>
      <c r="D4" s="24">
        <v>3</v>
      </c>
      <c r="E4" s="24">
        <v>8</v>
      </c>
      <c r="F4" s="26">
        <f t="shared" ref="F4:F11" si="0">SUM(B4:E4)</f>
        <v>994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6.5" customHeight="1" x14ac:dyDescent="0.2">
      <c r="A5" s="10">
        <v>2019</v>
      </c>
      <c r="B5" s="25">
        <v>59</v>
      </c>
      <c r="C5" s="25">
        <v>48</v>
      </c>
      <c r="D5" s="25">
        <v>13</v>
      </c>
      <c r="E5" s="25">
        <v>0</v>
      </c>
      <c r="F5" s="26">
        <f t="shared" si="0"/>
        <v>120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6.5" customHeight="1" x14ac:dyDescent="0.2">
      <c r="A6" s="8">
        <v>2020</v>
      </c>
      <c r="B6" s="24">
        <v>84</v>
      </c>
      <c r="C6" s="24">
        <v>58</v>
      </c>
      <c r="D6" s="24">
        <v>5</v>
      </c>
      <c r="E6" s="24">
        <v>0</v>
      </c>
      <c r="F6" s="26">
        <f t="shared" si="0"/>
        <v>147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6.5" customHeight="1" x14ac:dyDescent="0.2">
      <c r="A7" s="10">
        <v>2021</v>
      </c>
      <c r="B7" s="25">
        <v>79</v>
      </c>
      <c r="C7" s="25">
        <v>71</v>
      </c>
      <c r="D7" s="25">
        <v>1</v>
      </c>
      <c r="E7" s="25">
        <v>0</v>
      </c>
      <c r="F7" s="26">
        <f t="shared" si="0"/>
        <v>151</v>
      </c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6.5" customHeight="1" x14ac:dyDescent="0.2">
      <c r="A8" s="8">
        <v>2022</v>
      </c>
      <c r="B8" s="24">
        <v>150</v>
      </c>
      <c r="C8" s="24">
        <v>88</v>
      </c>
      <c r="D8" s="24">
        <v>7</v>
      </c>
      <c r="E8" s="24">
        <v>0</v>
      </c>
      <c r="F8" s="26">
        <f t="shared" si="0"/>
        <v>245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6.5" customHeight="1" x14ac:dyDescent="0.2">
      <c r="A9" s="10">
        <v>2023</v>
      </c>
      <c r="B9" s="25">
        <v>289</v>
      </c>
      <c r="C9" s="25">
        <v>122</v>
      </c>
      <c r="D9" s="25">
        <v>4</v>
      </c>
      <c r="E9" s="25">
        <v>0</v>
      </c>
      <c r="F9" s="26">
        <f t="shared" si="0"/>
        <v>415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6.5" customHeight="1" x14ac:dyDescent="0.2">
      <c r="A10" s="8">
        <v>2024</v>
      </c>
      <c r="B10" s="24">
        <v>1111</v>
      </c>
      <c r="C10" s="24">
        <v>465</v>
      </c>
      <c r="D10" s="24">
        <v>7</v>
      </c>
      <c r="E10" s="24">
        <v>0</v>
      </c>
      <c r="F10" s="26">
        <f t="shared" si="0"/>
        <v>1583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6.5" customHeight="1" x14ac:dyDescent="0.2">
      <c r="A11" s="10">
        <v>2025</v>
      </c>
      <c r="B11" s="57">
        <v>1325</v>
      </c>
      <c r="C11" s="57">
        <v>683</v>
      </c>
      <c r="D11" s="57">
        <v>8</v>
      </c>
      <c r="E11" s="57">
        <v>0</v>
      </c>
      <c r="F11" s="26">
        <f t="shared" si="0"/>
        <v>2016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 x14ac:dyDescent="0.2"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27"/>
      <c r="V12" s="27"/>
      <c r="W12" s="27"/>
      <c r="X12" s="27"/>
      <c r="Y12" s="27"/>
      <c r="Z12" s="27"/>
    </row>
    <row r="13" spans="1:26" ht="15" customHeight="1" x14ac:dyDescent="0.2"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 x14ac:dyDescent="0.2"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 x14ac:dyDescent="0.2"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 x14ac:dyDescent="0.2"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7:26" ht="15" customHeight="1" x14ac:dyDescent="0.2"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7:26" ht="15" customHeight="1" x14ac:dyDescent="0.2"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7:26" ht="15" customHeight="1" x14ac:dyDescent="0.2"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7:26" ht="15" customHeight="1" x14ac:dyDescent="0.2"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7:26" ht="15.75" customHeight="1" x14ac:dyDescent="0.2"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7:26" ht="15.75" customHeight="1" x14ac:dyDescent="0.2"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7:26" ht="15.75" customHeight="1" x14ac:dyDescent="0.2"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7:26" ht="15.75" customHeight="1" x14ac:dyDescent="0.2"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7:26" ht="15.75" customHeight="1" x14ac:dyDescent="0.2"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7:26" ht="15.75" customHeight="1" x14ac:dyDescent="0.2"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7:26" ht="15.75" customHeight="1" x14ac:dyDescent="0.2"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7:26" ht="15.75" customHeight="1" x14ac:dyDescent="0.2"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7:26" ht="15.75" customHeight="1" x14ac:dyDescent="0.2"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7:26" ht="15.75" customHeight="1" x14ac:dyDescent="0.2"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7:26" ht="15.75" customHeight="1" x14ac:dyDescent="0.2"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7:26" ht="15.75" customHeight="1" x14ac:dyDescent="0.2"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7:26" ht="15.75" customHeight="1" x14ac:dyDescent="0.2"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7:26" ht="15.75" customHeight="1" x14ac:dyDescent="0.2"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7:26" ht="15.75" customHeight="1" x14ac:dyDescent="0.2"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7:26" ht="15.75" customHeight="1" x14ac:dyDescent="0.2"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7:26" ht="15.75" customHeight="1" x14ac:dyDescent="0.2"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7:26" ht="15.75" customHeight="1" x14ac:dyDescent="0.2"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7:26" ht="15.75" customHeight="1" x14ac:dyDescent="0.2"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7:26" ht="15.75" customHeight="1" x14ac:dyDescent="0.2"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7:26" ht="15.75" customHeight="1" x14ac:dyDescent="0.2"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7:26" ht="15.75" customHeight="1" x14ac:dyDescent="0.2"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7:26" ht="15.75" customHeight="1" x14ac:dyDescent="0.2"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7:26" ht="15.75" customHeight="1" x14ac:dyDescent="0.2"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7:26" ht="15.75" customHeight="1" x14ac:dyDescent="0.2"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7:26" ht="15.75" customHeight="1" x14ac:dyDescent="0.2"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7:26" ht="15.75" customHeight="1" x14ac:dyDescent="0.2"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7:26" ht="15.75" customHeight="1" x14ac:dyDescent="0.2"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6:26" ht="15.75" customHeight="1" x14ac:dyDescent="0.2"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6:26" ht="15.75" customHeight="1" x14ac:dyDescent="0.2"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6:26" ht="15.75" customHeight="1" x14ac:dyDescent="0.2">
      <c r="F51" s="21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6:26" ht="15.75" customHeight="1" x14ac:dyDescent="0.2">
      <c r="F52" s="21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6:26" ht="15.75" customHeight="1" x14ac:dyDescent="0.2">
      <c r="F53" s="21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6:26" ht="15.75" customHeight="1" x14ac:dyDescent="0.2">
      <c r="F54" s="21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6:26" ht="15.75" customHeight="1" x14ac:dyDescent="0.2">
      <c r="F55" s="21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6:26" ht="15.75" customHeight="1" x14ac:dyDescent="0.2">
      <c r="F56" s="21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6:26" ht="15.75" customHeight="1" x14ac:dyDescent="0.2">
      <c r="F57" s="21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6:26" ht="15.75" customHeight="1" x14ac:dyDescent="0.2">
      <c r="F58" s="21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6:26" ht="15.75" customHeight="1" x14ac:dyDescent="0.2">
      <c r="F59" s="21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6:26" ht="15.75" customHeight="1" x14ac:dyDescent="0.2">
      <c r="F60" s="21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6:26" ht="15.75" customHeight="1" x14ac:dyDescent="0.2">
      <c r="F61" s="21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6:26" ht="15.75" customHeight="1" x14ac:dyDescent="0.2">
      <c r="F62" s="21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6:26" ht="15.75" customHeight="1" x14ac:dyDescent="0.2">
      <c r="F63" s="21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6:26" ht="15.75" customHeight="1" x14ac:dyDescent="0.2">
      <c r="F64" s="21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6:26" ht="15.75" customHeight="1" x14ac:dyDescent="0.2">
      <c r="F65" s="21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6:26" ht="15.75" customHeight="1" x14ac:dyDescent="0.2">
      <c r="F66" s="21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6:26" ht="15.75" customHeight="1" x14ac:dyDescent="0.2">
      <c r="F67" s="21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6:26" ht="15.75" customHeight="1" x14ac:dyDescent="0.2">
      <c r="F68" s="21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6:26" ht="15.75" customHeight="1" x14ac:dyDescent="0.2">
      <c r="F69" s="21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6:26" ht="15.75" customHeight="1" x14ac:dyDescent="0.2">
      <c r="F70" s="21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6:26" ht="15.75" customHeight="1" x14ac:dyDescent="0.2">
      <c r="F71" s="21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6:26" ht="15.75" customHeight="1" x14ac:dyDescent="0.2">
      <c r="F72" s="21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6:26" ht="15.75" customHeight="1" x14ac:dyDescent="0.2">
      <c r="F73" s="21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6:26" ht="15.75" customHeight="1" x14ac:dyDescent="0.2">
      <c r="F74" s="21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6:26" ht="15.75" customHeight="1" x14ac:dyDescent="0.2">
      <c r="F75" s="21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6:26" ht="15.75" customHeight="1" x14ac:dyDescent="0.2">
      <c r="F76" s="21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6:26" ht="15.75" customHeight="1" x14ac:dyDescent="0.2">
      <c r="F77" s="21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6:26" ht="15.75" customHeight="1" x14ac:dyDescent="0.2">
      <c r="F78" s="21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6:26" ht="15.75" customHeight="1" x14ac:dyDescent="0.2">
      <c r="F79" s="21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6:26" ht="15.75" customHeight="1" x14ac:dyDescent="0.2">
      <c r="F80" s="21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6:26" ht="15.75" customHeight="1" x14ac:dyDescent="0.2">
      <c r="F81" s="21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6:26" ht="15.75" customHeight="1" x14ac:dyDescent="0.2">
      <c r="F82" s="21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6:26" ht="15.75" customHeight="1" x14ac:dyDescent="0.2">
      <c r="F83" s="21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6:26" ht="15.75" customHeight="1" x14ac:dyDescent="0.2">
      <c r="F84" s="21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6:26" ht="15.75" customHeight="1" x14ac:dyDescent="0.2">
      <c r="F85" s="21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6:26" ht="15.75" customHeight="1" x14ac:dyDescent="0.2">
      <c r="F86" s="21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6:26" ht="15.75" customHeight="1" x14ac:dyDescent="0.2">
      <c r="F87" s="21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6:26" ht="15.75" customHeight="1" x14ac:dyDescent="0.2">
      <c r="F88" s="21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6:26" ht="15.75" customHeight="1" x14ac:dyDescent="0.2">
      <c r="F89" s="21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6:26" ht="15.75" customHeight="1" x14ac:dyDescent="0.2">
      <c r="F90" s="21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6:26" ht="15.75" customHeight="1" x14ac:dyDescent="0.2">
      <c r="F91" s="21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6:26" ht="15.75" customHeight="1" x14ac:dyDescent="0.2">
      <c r="F92" s="21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6:26" ht="15.75" customHeight="1" x14ac:dyDescent="0.2">
      <c r="F93" s="21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6:26" ht="15.75" customHeight="1" x14ac:dyDescent="0.2">
      <c r="F94" s="21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6:26" ht="15.75" customHeight="1" x14ac:dyDescent="0.2">
      <c r="F95" s="21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6:26" ht="15.75" customHeight="1" x14ac:dyDescent="0.2">
      <c r="F96" s="21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6:26" ht="15.75" customHeight="1" x14ac:dyDescent="0.2">
      <c r="F97" s="21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6:26" ht="15.75" customHeight="1" x14ac:dyDescent="0.2">
      <c r="F98" s="21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6:26" ht="15.75" customHeight="1" x14ac:dyDescent="0.2">
      <c r="F99" s="21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6:26" ht="15.75" customHeight="1" x14ac:dyDescent="0.2">
      <c r="F100" s="21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6:26" ht="15.75" customHeight="1" x14ac:dyDescent="0.2">
      <c r="F101" s="21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6:26" ht="15.75" customHeight="1" x14ac:dyDescent="0.2">
      <c r="F102" s="21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6:26" ht="15.75" customHeight="1" x14ac:dyDescent="0.2">
      <c r="F103" s="21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6:26" ht="15.75" customHeight="1" x14ac:dyDescent="0.2">
      <c r="F104" s="21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6:26" ht="15.75" customHeight="1" x14ac:dyDescent="0.2">
      <c r="F105" s="21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6:26" ht="15.75" customHeight="1" x14ac:dyDescent="0.2">
      <c r="F106" s="21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6:26" ht="15.75" customHeight="1" x14ac:dyDescent="0.2">
      <c r="F107" s="21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6:26" ht="15.75" customHeight="1" x14ac:dyDescent="0.2">
      <c r="F108" s="21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6:26" ht="15.75" customHeight="1" x14ac:dyDescent="0.2">
      <c r="F109" s="21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6:26" ht="15.75" customHeight="1" x14ac:dyDescent="0.2">
      <c r="F110" s="21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6:26" ht="15.75" customHeight="1" x14ac:dyDescent="0.2">
      <c r="F111" s="21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6:26" ht="15.75" customHeight="1" x14ac:dyDescent="0.2">
      <c r="F112" s="21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6:26" ht="15.75" customHeight="1" x14ac:dyDescent="0.2">
      <c r="F113" s="21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6:26" ht="15.75" customHeight="1" x14ac:dyDescent="0.2">
      <c r="F114" s="21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6:26" ht="15.75" customHeight="1" x14ac:dyDescent="0.2">
      <c r="F115" s="21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6:26" ht="15.75" customHeight="1" x14ac:dyDescent="0.2">
      <c r="F116" s="21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6:26" ht="15.75" customHeight="1" x14ac:dyDescent="0.2">
      <c r="F117" s="21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6:26" ht="15.75" customHeight="1" x14ac:dyDescent="0.2">
      <c r="F118" s="21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6:26" ht="15.75" customHeight="1" x14ac:dyDescent="0.2">
      <c r="F119" s="21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6:26" ht="15.75" customHeight="1" x14ac:dyDescent="0.2">
      <c r="F120" s="21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6:26" ht="15.75" customHeight="1" x14ac:dyDescent="0.2">
      <c r="F121" s="21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6:26" ht="15.75" customHeight="1" x14ac:dyDescent="0.2">
      <c r="F122" s="21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6:26" ht="15.75" customHeight="1" x14ac:dyDescent="0.2">
      <c r="F123" s="21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6:26" ht="15.75" customHeight="1" x14ac:dyDescent="0.2">
      <c r="F124" s="21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6:26" ht="15.75" customHeight="1" x14ac:dyDescent="0.2">
      <c r="F125" s="21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6:26" ht="15.75" customHeight="1" x14ac:dyDescent="0.2">
      <c r="F126" s="21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6:26" ht="15.75" customHeight="1" x14ac:dyDescent="0.2">
      <c r="F127" s="21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6:26" ht="15.75" customHeight="1" x14ac:dyDescent="0.2">
      <c r="F128" s="21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6:26" ht="15.75" customHeight="1" x14ac:dyDescent="0.2">
      <c r="F129" s="21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6:26" ht="15.75" customHeight="1" x14ac:dyDescent="0.2">
      <c r="F130" s="21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6:26" ht="15.75" customHeight="1" x14ac:dyDescent="0.2">
      <c r="F131" s="21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6:26" ht="15.75" customHeight="1" x14ac:dyDescent="0.2">
      <c r="F132" s="21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6:26" ht="15.75" customHeight="1" x14ac:dyDescent="0.2">
      <c r="F133" s="21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6:26" ht="15.75" customHeight="1" x14ac:dyDescent="0.2">
      <c r="F134" s="21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6:26" ht="15.75" customHeight="1" x14ac:dyDescent="0.2">
      <c r="F135" s="21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6:26" ht="15.75" customHeight="1" x14ac:dyDescent="0.2">
      <c r="F136" s="21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6:26" ht="15.75" customHeight="1" x14ac:dyDescent="0.2">
      <c r="F137" s="21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6:26" ht="15.75" customHeight="1" x14ac:dyDescent="0.2">
      <c r="F138" s="21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6:26" ht="15.75" customHeight="1" x14ac:dyDescent="0.2">
      <c r="F139" s="21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6:26" ht="15.75" customHeight="1" x14ac:dyDescent="0.2">
      <c r="F140" s="21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6:26" ht="15.75" customHeight="1" x14ac:dyDescent="0.2">
      <c r="F141" s="21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6:26" ht="15.75" customHeight="1" x14ac:dyDescent="0.2">
      <c r="F142" s="21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6:26" ht="15.75" customHeight="1" x14ac:dyDescent="0.2">
      <c r="F143" s="21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6:26" ht="15.75" customHeight="1" x14ac:dyDescent="0.2">
      <c r="F144" s="21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6:26" ht="15.75" customHeight="1" x14ac:dyDescent="0.2">
      <c r="F145" s="21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6:26" ht="15.75" customHeight="1" x14ac:dyDescent="0.2">
      <c r="F146" s="21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6:26" ht="15.75" customHeight="1" x14ac:dyDescent="0.2">
      <c r="F147" s="21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6:26" ht="15.75" customHeight="1" x14ac:dyDescent="0.2">
      <c r="F148" s="21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6:26" ht="15.75" customHeight="1" x14ac:dyDescent="0.2">
      <c r="F149" s="21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6:26" ht="15.75" customHeight="1" x14ac:dyDescent="0.2">
      <c r="F150" s="21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6:26" ht="15.75" customHeight="1" x14ac:dyDescent="0.2">
      <c r="F151" s="21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6:26" ht="15.75" customHeight="1" x14ac:dyDescent="0.2">
      <c r="F152" s="21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6:26" ht="15.75" customHeight="1" x14ac:dyDescent="0.2">
      <c r="F153" s="21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6:26" ht="15.75" customHeight="1" x14ac:dyDescent="0.2">
      <c r="F154" s="21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6:26" ht="15.75" customHeight="1" x14ac:dyDescent="0.2">
      <c r="F155" s="21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6:26" ht="15.75" customHeight="1" x14ac:dyDescent="0.2">
      <c r="F156" s="21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6:26" ht="15.75" customHeight="1" x14ac:dyDescent="0.2">
      <c r="F157" s="21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6:26" ht="15.75" customHeight="1" x14ac:dyDescent="0.2">
      <c r="F158" s="21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6:26" ht="15.75" customHeight="1" x14ac:dyDescent="0.2">
      <c r="F159" s="21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6:26" ht="15.75" customHeight="1" x14ac:dyDescent="0.2">
      <c r="F160" s="21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6:26" ht="15.75" customHeight="1" x14ac:dyDescent="0.2">
      <c r="F161" s="21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6:26" ht="15.75" customHeight="1" x14ac:dyDescent="0.2">
      <c r="F162" s="21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6:26" ht="15.75" customHeight="1" x14ac:dyDescent="0.2">
      <c r="F163" s="21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6:26" ht="15.75" customHeight="1" x14ac:dyDescent="0.2">
      <c r="F164" s="21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6:26" ht="15.75" customHeight="1" x14ac:dyDescent="0.2">
      <c r="F165" s="21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6:26" ht="15.75" customHeight="1" x14ac:dyDescent="0.2">
      <c r="F166" s="21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6:26" ht="15.75" customHeight="1" x14ac:dyDescent="0.2">
      <c r="F167" s="21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6:26" ht="15.75" customHeight="1" x14ac:dyDescent="0.2">
      <c r="F168" s="21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6:26" ht="15.75" customHeight="1" x14ac:dyDescent="0.2">
      <c r="F169" s="21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6:26" ht="15.75" customHeight="1" x14ac:dyDescent="0.2">
      <c r="F170" s="21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6:26" ht="15.75" customHeight="1" x14ac:dyDescent="0.2">
      <c r="F171" s="21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6:26" ht="15.75" customHeight="1" x14ac:dyDescent="0.2">
      <c r="F172" s="21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6:26" ht="15.75" customHeight="1" x14ac:dyDescent="0.2">
      <c r="F173" s="21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6:26" ht="15.75" customHeight="1" x14ac:dyDescent="0.2">
      <c r="F174" s="21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6:26" ht="15.75" customHeight="1" x14ac:dyDescent="0.2">
      <c r="F175" s="21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6:26" ht="15.75" customHeight="1" x14ac:dyDescent="0.2">
      <c r="F176" s="21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6:26" ht="15.75" customHeight="1" x14ac:dyDescent="0.2">
      <c r="F177" s="21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6:26" ht="15.75" customHeight="1" x14ac:dyDescent="0.2">
      <c r="F178" s="21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6:26" ht="15.75" customHeight="1" x14ac:dyDescent="0.2">
      <c r="F179" s="21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6:26" ht="15.75" customHeight="1" x14ac:dyDescent="0.2">
      <c r="F180" s="21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6:26" ht="15.75" customHeight="1" x14ac:dyDescent="0.2">
      <c r="F181" s="21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6:26" ht="15.75" customHeight="1" x14ac:dyDescent="0.2">
      <c r="F182" s="21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6:26" ht="15.75" customHeight="1" x14ac:dyDescent="0.2">
      <c r="F183" s="21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6:26" ht="15.75" customHeight="1" x14ac:dyDescent="0.2">
      <c r="F184" s="21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6:26" ht="15.75" customHeight="1" x14ac:dyDescent="0.2">
      <c r="F185" s="21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6:26" ht="15.75" customHeight="1" x14ac:dyDescent="0.2">
      <c r="F186" s="21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6:26" ht="15.75" customHeight="1" x14ac:dyDescent="0.2">
      <c r="F187" s="21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6:26" ht="15.75" customHeight="1" x14ac:dyDescent="0.2">
      <c r="F188" s="21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6:26" ht="15.75" customHeight="1" x14ac:dyDescent="0.2">
      <c r="F189" s="21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6:26" ht="15.75" customHeight="1" x14ac:dyDescent="0.2">
      <c r="F190" s="21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6:26" ht="15.75" customHeight="1" x14ac:dyDescent="0.2">
      <c r="F191" s="21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6:26" ht="15.75" customHeight="1" x14ac:dyDescent="0.2">
      <c r="F192" s="21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6:26" ht="15.75" customHeight="1" x14ac:dyDescent="0.2">
      <c r="F193" s="21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6:26" ht="15.75" customHeight="1" x14ac:dyDescent="0.2">
      <c r="F194" s="21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6:26" ht="15.75" customHeight="1" x14ac:dyDescent="0.2">
      <c r="F195" s="21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6:26" ht="15.75" customHeight="1" x14ac:dyDescent="0.2">
      <c r="F196" s="21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6:26" ht="15.75" customHeight="1" x14ac:dyDescent="0.2">
      <c r="F197" s="21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6:26" ht="15.75" customHeight="1" x14ac:dyDescent="0.2">
      <c r="F198" s="21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6:26" ht="15.75" customHeight="1" x14ac:dyDescent="0.2">
      <c r="F199" s="21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6:26" ht="15.75" customHeight="1" x14ac:dyDescent="0.2">
      <c r="F200" s="21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6:26" ht="15.75" customHeight="1" x14ac:dyDescent="0.2">
      <c r="F201" s="21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6:26" ht="15.75" customHeight="1" x14ac:dyDescent="0.2">
      <c r="F202" s="21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6:26" ht="15.75" customHeight="1" x14ac:dyDescent="0.2">
      <c r="F203" s="21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6:26" ht="15.75" customHeight="1" x14ac:dyDescent="0.2">
      <c r="F204" s="21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6:26" ht="15.75" customHeight="1" x14ac:dyDescent="0.2">
      <c r="F205" s="21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6:26" ht="15.75" customHeight="1" x14ac:dyDescent="0.2">
      <c r="F206" s="21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6:26" ht="15.75" customHeight="1" x14ac:dyDescent="0.2">
      <c r="F207" s="21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6:26" ht="15.75" customHeight="1" x14ac:dyDescent="0.2">
      <c r="F208" s="21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6:26" ht="15.75" customHeight="1" x14ac:dyDescent="0.2">
      <c r="F209" s="21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6:26" ht="15.75" customHeight="1" x14ac:dyDescent="0.2">
      <c r="F210" s="21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6:26" ht="15.75" customHeight="1" x14ac:dyDescent="0.2">
      <c r="F211" s="21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6:26" ht="15.75" customHeight="1" x14ac:dyDescent="0.2">
      <c r="F212" s="21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6:26" ht="15.75" customHeight="1" x14ac:dyDescent="0.2">
      <c r="F213" s="21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6:26" ht="15.75" customHeight="1" x14ac:dyDescent="0.2">
      <c r="F214" s="21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6:26" ht="15.75" customHeight="1" x14ac:dyDescent="0.2">
      <c r="F215" s="21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6:26" ht="15.75" customHeight="1" x14ac:dyDescent="0.2">
      <c r="F216" s="21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6:26" ht="15.75" customHeight="1" x14ac:dyDescent="0.2">
      <c r="F217" s="21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6:26" ht="15.75" customHeight="1" x14ac:dyDescent="0.2">
      <c r="F218" s="21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6:26" ht="15.75" customHeight="1" x14ac:dyDescent="0.2">
      <c r="F219" s="21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6:26" ht="15.75" customHeight="1" x14ac:dyDescent="0.2">
      <c r="F220" s="21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6:26" ht="15.75" customHeight="1" x14ac:dyDescent="0.2"/>
    <row r="222" spans="6:26" ht="15.75" customHeight="1" x14ac:dyDescent="0.2"/>
    <row r="223" spans="6:26" ht="15.75" customHeight="1" x14ac:dyDescent="0.2"/>
    <row r="224" spans="6:26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F1"/>
    <mergeCell ref="A2:F2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4850"/>
  </sheetPr>
  <dimension ref="A1:I1000"/>
  <sheetViews>
    <sheetView showGridLines="0" workbookViewId="0">
      <pane ySplit="3" topLeftCell="A4" activePane="bottomLeft" state="frozen"/>
      <selection pane="bottomLeft" activeCell="D22" sqref="D22"/>
    </sheetView>
  </sheetViews>
  <sheetFormatPr baseColWidth="10" defaultColWidth="14.5" defaultRowHeight="15" customHeight="1" x14ac:dyDescent="0.2"/>
  <cols>
    <col min="1" max="1" width="14" customWidth="1"/>
    <col min="2" max="7" width="8" customWidth="1"/>
    <col min="8" max="8" width="21.83203125" customWidth="1"/>
    <col min="9" max="9" width="8" customWidth="1"/>
  </cols>
  <sheetData>
    <row r="1" spans="1:9" ht="24" customHeight="1" x14ac:dyDescent="0.2">
      <c r="A1" s="94" t="s">
        <v>57</v>
      </c>
      <c r="B1" s="95"/>
      <c r="C1" s="95"/>
      <c r="D1" s="95"/>
      <c r="E1" s="95"/>
      <c r="F1" s="95"/>
      <c r="G1" s="96"/>
      <c r="H1" s="95"/>
      <c r="I1" s="96"/>
    </row>
    <row r="2" spans="1:9" ht="27" customHeight="1" x14ac:dyDescent="0.2">
      <c r="A2" s="97" t="s">
        <v>58</v>
      </c>
      <c r="B2" s="78"/>
      <c r="C2" s="78"/>
      <c r="D2" s="78"/>
      <c r="E2" s="78"/>
      <c r="F2" s="78"/>
      <c r="G2" s="116"/>
      <c r="H2" s="78"/>
      <c r="I2" s="79"/>
    </row>
    <row r="3" spans="1:9" ht="25.5" customHeight="1" x14ac:dyDescent="0.2">
      <c r="A3" s="28" t="s">
        <v>59</v>
      </c>
      <c r="B3" s="7" t="s">
        <v>60</v>
      </c>
      <c r="C3" s="7" t="s">
        <v>61</v>
      </c>
      <c r="D3" s="7" t="s">
        <v>62</v>
      </c>
      <c r="E3" s="7" t="s">
        <v>63</v>
      </c>
      <c r="F3" s="7" t="s">
        <v>137</v>
      </c>
      <c r="G3" s="16"/>
      <c r="H3" s="28" t="s">
        <v>64</v>
      </c>
      <c r="I3" s="7" t="s">
        <v>6</v>
      </c>
    </row>
    <row r="4" spans="1:9" ht="16.5" customHeight="1" x14ac:dyDescent="0.2">
      <c r="A4" s="29" t="s">
        <v>65</v>
      </c>
      <c r="B4" s="24">
        <v>14</v>
      </c>
      <c r="C4" s="24">
        <v>8</v>
      </c>
      <c r="D4" s="24">
        <v>31</v>
      </c>
      <c r="E4" s="24">
        <v>56</v>
      </c>
      <c r="F4" s="26">
        <f>SUM(B4:E4)</f>
        <v>109</v>
      </c>
      <c r="G4" s="16"/>
      <c r="H4" s="29" t="s">
        <v>65</v>
      </c>
      <c r="I4" s="9">
        <v>56</v>
      </c>
    </row>
    <row r="5" spans="1:9" ht="16.5" customHeight="1" x14ac:dyDescent="0.2">
      <c r="A5" s="29" t="s">
        <v>92</v>
      </c>
      <c r="B5" s="25">
        <v>0</v>
      </c>
      <c r="C5" s="25">
        <v>0</v>
      </c>
      <c r="D5" s="25">
        <v>1</v>
      </c>
      <c r="E5" s="25">
        <v>3</v>
      </c>
      <c r="F5" s="26">
        <f t="shared" ref="F5:F14" si="0">SUM(B5:E5)</f>
        <v>4</v>
      </c>
      <c r="G5" s="16"/>
      <c r="H5" s="30">
        <v>46151</v>
      </c>
      <c r="I5" s="11">
        <v>3</v>
      </c>
    </row>
    <row r="6" spans="1:9" ht="16.5" customHeight="1" x14ac:dyDescent="0.2">
      <c r="A6" s="29" t="s">
        <v>93</v>
      </c>
      <c r="B6" s="24">
        <v>0</v>
      </c>
      <c r="C6" s="24">
        <v>3</v>
      </c>
      <c r="D6" s="24">
        <v>9</v>
      </c>
      <c r="E6" s="24">
        <v>8</v>
      </c>
      <c r="F6" s="26">
        <f t="shared" si="0"/>
        <v>20</v>
      </c>
      <c r="G6" s="16"/>
      <c r="H6" s="29">
        <v>46309</v>
      </c>
      <c r="I6" s="9">
        <v>8</v>
      </c>
    </row>
    <row r="7" spans="1:9" ht="16.5" customHeight="1" x14ac:dyDescent="0.2">
      <c r="A7" s="30" t="s">
        <v>66</v>
      </c>
      <c r="B7" s="25">
        <v>6</v>
      </c>
      <c r="C7" s="25">
        <v>30</v>
      </c>
      <c r="D7" s="25">
        <v>165</v>
      </c>
      <c r="E7" s="25">
        <v>257</v>
      </c>
      <c r="F7" s="26">
        <f t="shared" si="0"/>
        <v>458</v>
      </c>
      <c r="G7" s="16"/>
      <c r="H7" s="30" t="s">
        <v>66</v>
      </c>
      <c r="I7" s="11">
        <v>257</v>
      </c>
    </row>
    <row r="8" spans="1:9" ht="16.5" customHeight="1" x14ac:dyDescent="0.2">
      <c r="A8" s="29" t="s">
        <v>67</v>
      </c>
      <c r="B8" s="24">
        <v>43</v>
      </c>
      <c r="C8" s="24">
        <v>102</v>
      </c>
      <c r="D8" s="24">
        <v>429</v>
      </c>
      <c r="E8" s="24">
        <v>646</v>
      </c>
      <c r="F8" s="26">
        <f t="shared" si="0"/>
        <v>1220</v>
      </c>
      <c r="G8" s="16"/>
      <c r="H8" s="29" t="s">
        <v>67</v>
      </c>
      <c r="I8" s="9">
        <v>646</v>
      </c>
    </row>
    <row r="9" spans="1:9" ht="16.5" customHeight="1" x14ac:dyDescent="0.2">
      <c r="A9" s="30" t="s">
        <v>68</v>
      </c>
      <c r="B9" s="25">
        <v>63</v>
      </c>
      <c r="C9" s="25">
        <v>86</v>
      </c>
      <c r="D9" s="25">
        <v>386</v>
      </c>
      <c r="E9" s="25">
        <v>419</v>
      </c>
      <c r="F9" s="26">
        <f t="shared" si="0"/>
        <v>954</v>
      </c>
      <c r="G9" s="16"/>
      <c r="H9" s="30" t="s">
        <v>68</v>
      </c>
      <c r="I9" s="11">
        <v>419</v>
      </c>
    </row>
    <row r="10" spans="1:9" ht="16.5" customHeight="1" x14ac:dyDescent="0.2">
      <c r="A10" s="29" t="s">
        <v>69</v>
      </c>
      <c r="B10" s="24">
        <v>43</v>
      </c>
      <c r="C10" s="24">
        <v>61</v>
      </c>
      <c r="D10" s="24">
        <v>221</v>
      </c>
      <c r="E10" s="24">
        <v>285</v>
      </c>
      <c r="F10" s="26">
        <f t="shared" si="0"/>
        <v>610</v>
      </c>
      <c r="G10" s="16"/>
      <c r="H10" s="29" t="s">
        <v>69</v>
      </c>
      <c r="I10" s="9">
        <v>285</v>
      </c>
    </row>
    <row r="11" spans="1:9" ht="16.5" customHeight="1" x14ac:dyDescent="0.2">
      <c r="A11" s="30" t="s">
        <v>70</v>
      </c>
      <c r="B11" s="25">
        <v>25</v>
      </c>
      <c r="C11" s="25">
        <v>47</v>
      </c>
      <c r="D11" s="25">
        <v>170</v>
      </c>
      <c r="E11" s="25">
        <v>142</v>
      </c>
      <c r="F11" s="26">
        <f t="shared" si="0"/>
        <v>384</v>
      </c>
      <c r="G11" s="16"/>
      <c r="H11" s="30" t="s">
        <v>70</v>
      </c>
      <c r="I11" s="11">
        <v>142</v>
      </c>
    </row>
    <row r="12" spans="1:9" ht="16.5" customHeight="1" x14ac:dyDescent="0.2">
      <c r="A12" s="29" t="s">
        <v>71</v>
      </c>
      <c r="B12" s="24">
        <v>27</v>
      </c>
      <c r="C12" s="24">
        <v>41</v>
      </c>
      <c r="D12" s="24">
        <v>74</v>
      </c>
      <c r="E12" s="24">
        <v>88</v>
      </c>
      <c r="F12" s="26">
        <f t="shared" si="0"/>
        <v>230</v>
      </c>
      <c r="G12" s="16"/>
      <c r="H12" s="29" t="s">
        <v>71</v>
      </c>
      <c r="I12" s="9">
        <v>88</v>
      </c>
    </row>
    <row r="13" spans="1:9" ht="16.5" customHeight="1" x14ac:dyDescent="0.2">
      <c r="A13" s="30" t="s">
        <v>72</v>
      </c>
      <c r="B13" s="25">
        <v>12</v>
      </c>
      <c r="C13" s="25">
        <v>23</v>
      </c>
      <c r="D13" s="25">
        <v>45</v>
      </c>
      <c r="E13" s="25">
        <v>49</v>
      </c>
      <c r="F13" s="26">
        <f t="shared" si="0"/>
        <v>129</v>
      </c>
      <c r="G13" s="16"/>
      <c r="H13" s="30" t="s">
        <v>72</v>
      </c>
      <c r="I13" s="11">
        <v>49</v>
      </c>
    </row>
    <row r="14" spans="1:9" ht="16.5" customHeight="1" x14ac:dyDescent="0.2">
      <c r="A14" s="29" t="s">
        <v>73</v>
      </c>
      <c r="B14" s="24">
        <v>12</v>
      </c>
      <c r="C14" s="24">
        <v>18</v>
      </c>
      <c r="D14" s="24">
        <v>52</v>
      </c>
      <c r="E14" s="24">
        <v>63</v>
      </c>
      <c r="F14" s="26">
        <f t="shared" si="0"/>
        <v>145</v>
      </c>
      <c r="G14" s="16"/>
      <c r="H14" s="29" t="s">
        <v>74</v>
      </c>
      <c r="I14" s="9">
        <v>34</v>
      </c>
    </row>
    <row r="15" spans="1:9" ht="15" customHeight="1" x14ac:dyDescent="0.2">
      <c r="A15" s="26" t="s">
        <v>137</v>
      </c>
      <c r="B15" s="26">
        <f>SUM(B4:B14)</f>
        <v>245</v>
      </c>
      <c r="C15" s="26">
        <f>SUM(C4:C14)</f>
        <v>419</v>
      </c>
      <c r="D15" s="26">
        <f t="shared" ref="D15:F15" si="1">SUM(D4:D14)</f>
        <v>1583</v>
      </c>
      <c r="E15" s="26">
        <f t="shared" si="1"/>
        <v>2016</v>
      </c>
      <c r="F15" s="26">
        <f>SUM(B15:E15)</f>
        <v>4263</v>
      </c>
      <c r="H15" s="30" t="s">
        <v>75</v>
      </c>
      <c r="I15" s="11">
        <v>12</v>
      </c>
    </row>
    <row r="16" spans="1:9" ht="15" customHeight="1" x14ac:dyDescent="0.2">
      <c r="H16" s="29" t="s">
        <v>76</v>
      </c>
      <c r="I16" s="9">
        <v>10</v>
      </c>
    </row>
    <row r="17" spans="8:9" ht="15" customHeight="1" x14ac:dyDescent="0.2">
      <c r="H17" s="30" t="s">
        <v>77</v>
      </c>
      <c r="I17" s="11">
        <v>6</v>
      </c>
    </row>
    <row r="18" spans="8:9" ht="15" customHeight="1" x14ac:dyDescent="0.2">
      <c r="H18" s="29" t="s">
        <v>78</v>
      </c>
      <c r="I18" s="9">
        <v>1</v>
      </c>
    </row>
    <row r="21" spans="8:9" ht="15.75" customHeight="1" x14ac:dyDescent="0.2"/>
    <row r="22" spans="8:9" ht="15.75" customHeight="1" x14ac:dyDescent="0.2"/>
    <row r="23" spans="8:9" ht="15.75" customHeight="1" x14ac:dyDescent="0.2"/>
    <row r="24" spans="8:9" ht="15.75" customHeight="1" x14ac:dyDescent="0.2"/>
    <row r="25" spans="8:9" ht="15.75" customHeight="1" x14ac:dyDescent="0.2"/>
    <row r="26" spans="8:9" ht="15.75" customHeight="1" x14ac:dyDescent="0.2"/>
    <row r="27" spans="8:9" ht="15.75" customHeight="1" x14ac:dyDescent="0.2"/>
    <row r="28" spans="8:9" ht="15.75" customHeight="1" x14ac:dyDescent="0.2"/>
    <row r="29" spans="8:9" ht="15.75" customHeight="1" x14ac:dyDescent="0.2"/>
    <row r="30" spans="8:9" ht="15.75" customHeight="1" x14ac:dyDescent="0.2"/>
    <row r="31" spans="8:9" ht="15.75" customHeight="1" x14ac:dyDescent="0.2"/>
    <row r="32" spans="8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I1"/>
    <mergeCell ref="A2:I2"/>
  </mergeCells>
  <pageMargins left="0.7" right="0.7" top="0.75" bottom="0.75" header="0" footer="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A7A"/>
  </sheetPr>
  <dimension ref="A1:F1000"/>
  <sheetViews>
    <sheetView showGridLines="0" workbookViewId="0">
      <pane ySplit="3" topLeftCell="A9" activePane="bottomLeft" state="frozen"/>
      <selection pane="bottomLeft" activeCell="B37" sqref="B37"/>
    </sheetView>
  </sheetViews>
  <sheetFormatPr baseColWidth="10" defaultColWidth="14.5" defaultRowHeight="15" customHeight="1" x14ac:dyDescent="0.2"/>
  <cols>
    <col min="1" max="6" width="28" customWidth="1"/>
  </cols>
  <sheetData>
    <row r="1" spans="1:6" ht="27" customHeight="1" x14ac:dyDescent="0.2">
      <c r="A1" s="94" t="s">
        <v>79</v>
      </c>
      <c r="B1" s="95"/>
      <c r="C1" s="95"/>
      <c r="D1" s="95"/>
      <c r="E1" s="95"/>
      <c r="F1" s="96"/>
    </row>
    <row r="2" spans="1:6" ht="22.5" customHeight="1" x14ac:dyDescent="0.2">
      <c r="A2" s="97" t="s">
        <v>80</v>
      </c>
      <c r="B2" s="78"/>
      <c r="C2" s="78"/>
      <c r="D2" s="78"/>
      <c r="E2" s="78"/>
      <c r="F2" s="79"/>
    </row>
    <row r="3" spans="1:6" ht="18" customHeight="1" x14ac:dyDescent="0.2">
      <c r="A3" s="104" t="s">
        <v>81</v>
      </c>
      <c r="B3" s="78"/>
      <c r="C3" s="78"/>
      <c r="D3" s="78"/>
      <c r="E3" s="78"/>
      <c r="F3" s="79"/>
    </row>
    <row r="4" spans="1:6" ht="15" customHeight="1" x14ac:dyDescent="0.2">
      <c r="A4" s="16"/>
      <c r="B4" s="16"/>
      <c r="C4" s="16"/>
    </row>
    <row r="5" spans="1:6" ht="18" customHeight="1" x14ac:dyDescent="0.2">
      <c r="A5" s="6" t="s">
        <v>82</v>
      </c>
      <c r="B5" s="7" t="s">
        <v>83</v>
      </c>
      <c r="C5" s="7" t="s">
        <v>84</v>
      </c>
    </row>
    <row r="6" spans="1:6" ht="16.5" customHeight="1" x14ac:dyDescent="0.2">
      <c r="A6" s="8" t="s">
        <v>85</v>
      </c>
      <c r="B6" s="9">
        <v>337</v>
      </c>
      <c r="C6" s="31">
        <v>0.48</v>
      </c>
    </row>
    <row r="7" spans="1:6" ht="16.5" customHeight="1" x14ac:dyDescent="0.2">
      <c r="A7" s="10" t="s">
        <v>205</v>
      </c>
      <c r="B7" s="11">
        <v>332</v>
      </c>
      <c r="C7" s="32">
        <v>0.47299999999999998</v>
      </c>
    </row>
    <row r="8" spans="1:6" ht="16.5" customHeight="1" x14ac:dyDescent="0.2">
      <c r="A8" s="8" t="s">
        <v>206</v>
      </c>
      <c r="B8" s="9">
        <v>109</v>
      </c>
      <c r="C8" s="33" t="s">
        <v>86</v>
      </c>
    </row>
    <row r="9" spans="1:6" ht="30" customHeight="1" x14ac:dyDescent="0.2"/>
    <row r="10" spans="1:6" ht="19.5" customHeight="1" x14ac:dyDescent="0.2">
      <c r="A10" s="6" t="s">
        <v>59</v>
      </c>
      <c r="B10" s="7" t="s">
        <v>87</v>
      </c>
      <c r="C10" s="7" t="s">
        <v>88</v>
      </c>
      <c r="D10" s="7" t="s">
        <v>89</v>
      </c>
      <c r="E10" s="7" t="s">
        <v>55</v>
      </c>
      <c r="F10" s="7" t="s">
        <v>90</v>
      </c>
    </row>
    <row r="11" spans="1:6" ht="16.5" customHeight="1" x14ac:dyDescent="0.2">
      <c r="A11" s="10" t="s">
        <v>65</v>
      </c>
      <c r="B11" s="34" t="s">
        <v>91</v>
      </c>
      <c r="C11" s="34" t="s">
        <v>91</v>
      </c>
      <c r="D11" s="34" t="s">
        <v>91</v>
      </c>
      <c r="E11" s="34" t="s">
        <v>91</v>
      </c>
      <c r="F11" s="11">
        <v>56</v>
      </c>
    </row>
    <row r="12" spans="1:6" ht="16.5" customHeight="1" x14ac:dyDescent="0.2">
      <c r="A12" s="35" t="s">
        <v>92</v>
      </c>
      <c r="B12" s="33" t="s">
        <v>91</v>
      </c>
      <c r="C12" s="33" t="s">
        <v>91</v>
      </c>
      <c r="D12" s="33" t="s">
        <v>91</v>
      </c>
      <c r="E12" s="9">
        <v>2</v>
      </c>
      <c r="F12" s="9">
        <v>1</v>
      </c>
    </row>
    <row r="13" spans="1:6" ht="16.5" customHeight="1" x14ac:dyDescent="0.2">
      <c r="A13" s="36" t="s">
        <v>93</v>
      </c>
      <c r="B13" s="34" t="s">
        <v>91</v>
      </c>
      <c r="C13" s="34" t="s">
        <v>91</v>
      </c>
      <c r="D13" s="34" t="s">
        <v>91</v>
      </c>
      <c r="E13" s="11">
        <v>6</v>
      </c>
      <c r="F13" s="34" t="s">
        <v>91</v>
      </c>
    </row>
    <row r="14" spans="1:6" ht="16.5" customHeight="1" x14ac:dyDescent="0.2">
      <c r="A14" s="8" t="s">
        <v>66</v>
      </c>
      <c r="B14" s="9">
        <v>64</v>
      </c>
      <c r="C14" s="9">
        <v>36</v>
      </c>
      <c r="D14" s="9">
        <v>2</v>
      </c>
      <c r="E14" s="9">
        <v>64</v>
      </c>
      <c r="F14" s="33" t="s">
        <v>91</v>
      </c>
    </row>
    <row r="15" spans="1:6" ht="16.5" customHeight="1" x14ac:dyDescent="0.2">
      <c r="A15" s="10" t="s">
        <v>67</v>
      </c>
      <c r="B15" s="11">
        <v>131</v>
      </c>
      <c r="C15" s="11">
        <v>102</v>
      </c>
      <c r="D15" s="11">
        <v>46</v>
      </c>
      <c r="E15" s="11">
        <v>170</v>
      </c>
      <c r="F15" s="34" t="s">
        <v>91</v>
      </c>
    </row>
    <row r="16" spans="1:6" ht="16.5" customHeight="1" x14ac:dyDescent="0.2">
      <c r="A16" s="8" t="s">
        <v>68</v>
      </c>
      <c r="B16" s="9">
        <v>70</v>
      </c>
      <c r="C16" s="9">
        <v>52</v>
      </c>
      <c r="D16" s="9">
        <v>37</v>
      </c>
      <c r="E16" s="9">
        <v>118</v>
      </c>
      <c r="F16" s="33" t="s">
        <v>91</v>
      </c>
    </row>
    <row r="17" spans="1:6" ht="16.5" customHeight="1" x14ac:dyDescent="0.2">
      <c r="A17" s="10" t="s">
        <v>69</v>
      </c>
      <c r="B17" s="11">
        <v>56</v>
      </c>
      <c r="C17" s="11">
        <v>32</v>
      </c>
      <c r="D17" s="11">
        <v>24</v>
      </c>
      <c r="E17" s="11">
        <v>72</v>
      </c>
      <c r="F17" s="34" t="s">
        <v>91</v>
      </c>
    </row>
    <row r="18" spans="1:6" ht="16.5" customHeight="1" x14ac:dyDescent="0.2">
      <c r="A18" s="8" t="s">
        <v>70</v>
      </c>
      <c r="B18" s="9">
        <v>17</v>
      </c>
      <c r="C18" s="9">
        <v>25</v>
      </c>
      <c r="D18" s="9">
        <v>17</v>
      </c>
      <c r="E18" s="9">
        <v>44</v>
      </c>
      <c r="F18" s="33" t="s">
        <v>91</v>
      </c>
    </row>
    <row r="19" spans="1:6" ht="16.5" customHeight="1" x14ac:dyDescent="0.2">
      <c r="A19" s="10" t="s">
        <v>71</v>
      </c>
      <c r="B19" s="11">
        <v>12</v>
      </c>
      <c r="C19" s="11">
        <v>14</v>
      </c>
      <c r="D19" s="11">
        <v>11</v>
      </c>
      <c r="E19" s="11">
        <v>14</v>
      </c>
      <c r="F19" s="34" t="s">
        <v>91</v>
      </c>
    </row>
    <row r="20" spans="1:6" ht="16.5" customHeight="1" x14ac:dyDescent="0.2">
      <c r="A20" s="8" t="s">
        <v>72</v>
      </c>
      <c r="B20" s="9">
        <v>7</v>
      </c>
      <c r="C20" s="9">
        <v>10</v>
      </c>
      <c r="D20" s="9">
        <v>3</v>
      </c>
      <c r="E20" s="9">
        <v>11</v>
      </c>
      <c r="F20" s="33" t="s">
        <v>91</v>
      </c>
    </row>
    <row r="21" spans="1:6" ht="16.5" customHeight="1" x14ac:dyDescent="0.2">
      <c r="A21" s="10" t="s">
        <v>74</v>
      </c>
      <c r="B21" s="11">
        <v>3</v>
      </c>
      <c r="C21" s="11">
        <v>9</v>
      </c>
      <c r="D21" s="11">
        <v>2</v>
      </c>
      <c r="E21" s="11">
        <v>8</v>
      </c>
      <c r="F21" s="34" t="s">
        <v>91</v>
      </c>
    </row>
    <row r="22" spans="1:6" ht="16.5" customHeight="1" x14ac:dyDescent="0.2">
      <c r="A22" s="8" t="s">
        <v>75</v>
      </c>
      <c r="B22" s="9">
        <v>1</v>
      </c>
      <c r="C22" s="9">
        <v>2</v>
      </c>
      <c r="D22" s="9">
        <v>1</v>
      </c>
      <c r="E22" s="9">
        <v>1</v>
      </c>
      <c r="F22" s="33" t="s">
        <v>91</v>
      </c>
    </row>
    <row r="23" spans="1:6" ht="16.5" customHeight="1" x14ac:dyDescent="0.2">
      <c r="A23" s="10" t="s">
        <v>76</v>
      </c>
      <c r="B23" s="11">
        <v>1</v>
      </c>
      <c r="C23" s="11">
        <v>3</v>
      </c>
      <c r="D23" s="11">
        <v>1</v>
      </c>
      <c r="E23" s="11">
        <v>1</v>
      </c>
      <c r="F23" s="34" t="s">
        <v>91</v>
      </c>
    </row>
    <row r="24" spans="1:6" ht="16.5" customHeight="1" x14ac:dyDescent="0.2">
      <c r="A24" s="8" t="s">
        <v>77</v>
      </c>
      <c r="B24" s="33" t="s">
        <v>91</v>
      </c>
      <c r="C24" s="9">
        <v>1</v>
      </c>
      <c r="D24" s="33" t="s">
        <v>91</v>
      </c>
      <c r="E24" s="9">
        <v>3</v>
      </c>
      <c r="F24" s="33" t="s">
        <v>91</v>
      </c>
    </row>
    <row r="25" spans="1:6" ht="15.75" customHeight="1" x14ac:dyDescent="0.2"/>
    <row r="26" spans="1:6" ht="22.5" customHeight="1" x14ac:dyDescent="0.2">
      <c r="A26" s="104" t="s">
        <v>94</v>
      </c>
      <c r="B26" s="78"/>
      <c r="C26" s="78"/>
      <c r="D26" s="78"/>
      <c r="E26" s="78"/>
      <c r="F26" s="79"/>
    </row>
    <row r="27" spans="1:6" ht="22.5" customHeight="1" x14ac:dyDescent="0.2">
      <c r="A27" s="6" t="s">
        <v>95</v>
      </c>
      <c r="B27" s="7" t="s">
        <v>96</v>
      </c>
      <c r="C27" s="7" t="s">
        <v>97</v>
      </c>
      <c r="D27" s="7" t="s">
        <v>98</v>
      </c>
      <c r="E27" s="7" t="s">
        <v>99</v>
      </c>
      <c r="F27" s="7" t="s">
        <v>100</v>
      </c>
    </row>
    <row r="28" spans="1:6" ht="16.5" customHeight="1" x14ac:dyDescent="0.2">
      <c r="A28" s="8" t="s">
        <v>55</v>
      </c>
      <c r="B28" s="9">
        <v>49</v>
      </c>
      <c r="C28" s="9">
        <v>54</v>
      </c>
      <c r="D28" s="9">
        <v>249</v>
      </c>
      <c r="E28" s="9">
        <v>812</v>
      </c>
      <c r="F28" s="9">
        <v>1164</v>
      </c>
    </row>
    <row r="29" spans="1:6" ht="16.5" customHeight="1" x14ac:dyDescent="0.2">
      <c r="A29" s="10" t="s">
        <v>101</v>
      </c>
      <c r="B29" s="11">
        <v>1</v>
      </c>
      <c r="C29" s="11">
        <v>15</v>
      </c>
      <c r="D29" s="11">
        <v>127</v>
      </c>
      <c r="E29" s="11">
        <v>1</v>
      </c>
      <c r="F29" s="11">
        <v>144</v>
      </c>
    </row>
    <row r="30" spans="1:6" ht="16.5" customHeight="1" x14ac:dyDescent="0.2">
      <c r="A30" s="8" t="s">
        <v>102</v>
      </c>
      <c r="B30" s="9">
        <v>14</v>
      </c>
      <c r="C30" s="9">
        <v>21</v>
      </c>
      <c r="D30" s="9">
        <v>284</v>
      </c>
      <c r="E30" s="9">
        <v>27</v>
      </c>
      <c r="F30" s="9">
        <v>346</v>
      </c>
    </row>
    <row r="31" spans="1:6" ht="16.5" customHeight="1" x14ac:dyDescent="0.2">
      <c r="A31" s="10" t="s">
        <v>103</v>
      </c>
      <c r="B31" s="11">
        <v>3</v>
      </c>
      <c r="C31" s="11">
        <v>38</v>
      </c>
      <c r="D31" s="11">
        <v>316</v>
      </c>
      <c r="E31" s="11">
        <v>5</v>
      </c>
      <c r="F31" s="11">
        <v>362</v>
      </c>
    </row>
    <row r="32" spans="1: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4">
    <mergeCell ref="A1:F1"/>
    <mergeCell ref="A2:F2"/>
    <mergeCell ref="A3:F3"/>
    <mergeCell ref="A26:F26"/>
  </mergeCells>
  <pageMargins left="0.7" right="0.7" top="0.75" bottom="0.75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A7A"/>
  </sheetPr>
  <dimension ref="A1:G1000"/>
  <sheetViews>
    <sheetView showGridLines="0" workbookViewId="0">
      <selection activeCell="E22" sqref="E22"/>
    </sheetView>
  </sheetViews>
  <sheetFormatPr baseColWidth="10" defaultColWidth="14.5" defaultRowHeight="15" customHeight="1" x14ac:dyDescent="0.2"/>
  <cols>
    <col min="1" max="6" width="28" customWidth="1"/>
    <col min="7" max="7" width="10.5" customWidth="1"/>
  </cols>
  <sheetData>
    <row r="1" spans="1:7" ht="24" customHeight="1" x14ac:dyDescent="0.2">
      <c r="A1" s="94" t="s">
        <v>104</v>
      </c>
      <c r="B1" s="95"/>
      <c r="C1" s="95"/>
      <c r="D1" s="95"/>
      <c r="E1" s="96"/>
      <c r="F1" s="16"/>
      <c r="G1" s="16"/>
    </row>
    <row r="2" spans="1:7" ht="15" customHeight="1" x14ac:dyDescent="0.2">
      <c r="A2" s="97" t="s">
        <v>105</v>
      </c>
      <c r="B2" s="78"/>
      <c r="C2" s="78"/>
      <c r="D2" s="78"/>
      <c r="E2" s="79"/>
      <c r="F2" s="16"/>
      <c r="G2" s="16"/>
    </row>
    <row r="3" spans="1:7" ht="19.5" customHeight="1" x14ac:dyDescent="0.2">
      <c r="A3" s="6" t="s">
        <v>16</v>
      </c>
      <c r="B3" s="7" t="s">
        <v>60</v>
      </c>
      <c r="C3" s="7" t="s">
        <v>61</v>
      </c>
      <c r="D3" s="7" t="s">
        <v>62</v>
      </c>
      <c r="E3" s="7" t="s">
        <v>63</v>
      </c>
      <c r="F3" s="27"/>
      <c r="G3" s="27"/>
    </row>
    <row r="4" spans="1:7" ht="16.5" customHeight="1" x14ac:dyDescent="0.2">
      <c r="A4" s="8" t="s">
        <v>106</v>
      </c>
      <c r="B4" s="9">
        <v>203</v>
      </c>
      <c r="C4" s="9">
        <v>353</v>
      </c>
      <c r="D4" s="9">
        <v>1430</v>
      </c>
      <c r="E4" s="9">
        <v>1894</v>
      </c>
      <c r="F4" s="16"/>
      <c r="G4" s="37"/>
    </row>
    <row r="5" spans="1:7" ht="16.5" customHeight="1" x14ac:dyDescent="0.2">
      <c r="A5" s="10" t="s">
        <v>107</v>
      </c>
      <c r="B5" s="11">
        <v>35</v>
      </c>
      <c r="C5" s="11">
        <v>50</v>
      </c>
      <c r="D5" s="11">
        <v>133</v>
      </c>
      <c r="E5" s="11">
        <v>105</v>
      </c>
      <c r="F5" s="16"/>
      <c r="G5" s="37"/>
    </row>
    <row r="6" spans="1:7" ht="16.5" customHeight="1" x14ac:dyDescent="0.2">
      <c r="A6" s="8" t="s">
        <v>108</v>
      </c>
      <c r="B6" s="9">
        <v>7</v>
      </c>
      <c r="C6" s="9">
        <v>12</v>
      </c>
      <c r="D6" s="9">
        <v>20</v>
      </c>
      <c r="E6" s="9">
        <v>17</v>
      </c>
      <c r="F6" s="16"/>
      <c r="G6" s="37"/>
    </row>
    <row r="7" spans="1:7" ht="16.5" customHeight="1" x14ac:dyDescent="0.2">
      <c r="A7" s="38" t="s">
        <v>42</v>
      </c>
      <c r="B7" s="39">
        <v>245</v>
      </c>
      <c r="C7" s="39">
        <v>415</v>
      </c>
      <c r="D7" s="39">
        <v>1583</v>
      </c>
      <c r="E7" s="39">
        <v>2016</v>
      </c>
      <c r="F7" s="16"/>
      <c r="G7" s="16"/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E1"/>
    <mergeCell ref="A2:E2"/>
  </mergeCells>
  <pageMargins left="0.7" right="0.7" top="0.75" bottom="0.75" header="0" footer="0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A1E1E"/>
  </sheetPr>
  <dimension ref="A1:R990"/>
  <sheetViews>
    <sheetView showGridLines="0" workbookViewId="0">
      <pane xSplit="2" ySplit="1" topLeftCell="C2" activePane="bottomRight" state="frozen"/>
      <selection pane="topRight" activeCell="C1" sqref="C1"/>
      <selection pane="bottomLeft" activeCell="A5" sqref="A5"/>
      <selection pane="bottomRight" activeCell="R27" sqref="R27"/>
    </sheetView>
  </sheetViews>
  <sheetFormatPr baseColWidth="10" defaultColWidth="14.5" defaultRowHeight="15" customHeight="1" x14ac:dyDescent="0.2"/>
  <cols>
    <col min="1" max="1" width="13.5" customWidth="1"/>
    <col min="2" max="2" width="12" customWidth="1"/>
    <col min="3" max="3" width="11" customWidth="1"/>
    <col min="4" max="4" width="12" customWidth="1"/>
    <col min="5" max="5" width="13.1640625" customWidth="1"/>
    <col min="6" max="7" width="1.83203125" customWidth="1"/>
    <col min="8" max="12" width="11" customWidth="1"/>
    <col min="13" max="13" width="5.1640625" customWidth="1"/>
    <col min="14" max="14" width="12.6640625" customWidth="1"/>
    <col min="15" max="18" width="12.1640625" customWidth="1"/>
  </cols>
  <sheetData>
    <row r="1" spans="1:18" ht="24" customHeight="1" thickBot="1" x14ac:dyDescent="0.25">
      <c r="A1" s="94" t="s">
        <v>109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6"/>
    </row>
    <row r="3" spans="1:18" ht="18" customHeight="1" x14ac:dyDescent="0.2">
      <c r="A3" s="128" t="s">
        <v>110</v>
      </c>
      <c r="B3" s="128"/>
      <c r="C3" s="128"/>
      <c r="D3" s="128"/>
      <c r="E3" s="128"/>
      <c r="F3" s="126"/>
      <c r="G3" s="126"/>
      <c r="H3" s="127"/>
    </row>
    <row r="4" spans="1:18" x14ac:dyDescent="0.2">
      <c r="A4" s="6" t="s">
        <v>59</v>
      </c>
      <c r="B4" s="44" t="s">
        <v>111</v>
      </c>
      <c r="C4" s="44" t="s">
        <v>40</v>
      </c>
      <c r="D4" s="44" t="s">
        <v>41</v>
      </c>
      <c r="E4" s="44" t="s">
        <v>42</v>
      </c>
    </row>
    <row r="5" spans="1:18" ht="16.5" customHeight="1" x14ac:dyDescent="0.2">
      <c r="A5" s="57" t="s">
        <v>59</v>
      </c>
      <c r="B5" s="25" t="s">
        <v>111</v>
      </c>
      <c r="C5" s="25" t="s">
        <v>40</v>
      </c>
      <c r="D5" s="25" t="s">
        <v>41</v>
      </c>
      <c r="E5" s="25" t="s">
        <v>42</v>
      </c>
    </row>
    <row r="6" spans="1:18" ht="16.5" customHeight="1" x14ac:dyDescent="0.2">
      <c r="A6" s="58" t="s">
        <v>112</v>
      </c>
      <c r="B6" s="24">
        <v>9</v>
      </c>
      <c r="C6" s="24">
        <v>7</v>
      </c>
      <c r="D6" s="24">
        <v>1</v>
      </c>
      <c r="E6" s="24">
        <v>17</v>
      </c>
    </row>
    <row r="7" spans="1:18" ht="16.5" customHeight="1" x14ac:dyDescent="0.2">
      <c r="A7" s="57" t="s">
        <v>113</v>
      </c>
      <c r="B7" s="25">
        <v>59</v>
      </c>
      <c r="C7" s="25">
        <v>31</v>
      </c>
      <c r="D7" s="25">
        <v>10</v>
      </c>
      <c r="E7" s="25">
        <v>100</v>
      </c>
    </row>
    <row r="8" spans="1:18" ht="15" customHeight="1" x14ac:dyDescent="0.2">
      <c r="A8" s="125"/>
      <c r="B8" s="125"/>
      <c r="C8" s="125"/>
      <c r="D8" s="125"/>
      <c r="E8" s="125"/>
      <c r="F8" s="125"/>
    </row>
    <row r="9" spans="1:18" ht="15.75" customHeight="1" x14ac:dyDescent="0.2"/>
    <row r="10" spans="1:18" s="133" customFormat="1" ht="23" customHeight="1" x14ac:dyDescent="0.2">
      <c r="A10" s="132" t="s">
        <v>207</v>
      </c>
      <c r="B10" s="132"/>
      <c r="C10" s="132"/>
      <c r="D10" s="132"/>
      <c r="H10" s="134" t="s">
        <v>208</v>
      </c>
      <c r="I10" s="134"/>
      <c r="J10" s="134"/>
      <c r="K10" s="134"/>
      <c r="L10" s="134"/>
      <c r="N10" s="132" t="s">
        <v>209</v>
      </c>
      <c r="O10" s="132"/>
      <c r="P10" s="132"/>
      <c r="Q10" s="132"/>
      <c r="R10" s="132"/>
    </row>
    <row r="11" spans="1:18" ht="15.75" customHeight="1" x14ac:dyDescent="0.2">
      <c r="A11" s="117" t="s">
        <v>59</v>
      </c>
      <c r="B11" s="117" t="s">
        <v>53</v>
      </c>
      <c r="C11" s="117" t="s">
        <v>52</v>
      </c>
      <c r="D11" s="131" t="s">
        <v>42</v>
      </c>
      <c r="H11" s="141" t="s">
        <v>59</v>
      </c>
      <c r="I11" s="141" t="s">
        <v>111</v>
      </c>
      <c r="J11" s="141" t="s">
        <v>41</v>
      </c>
      <c r="K11" s="141" t="s">
        <v>40</v>
      </c>
      <c r="L11" s="142" t="s">
        <v>42</v>
      </c>
      <c r="N11" s="117" t="s">
        <v>33</v>
      </c>
      <c r="O11" s="117" t="s">
        <v>111</v>
      </c>
      <c r="P11" s="117" t="s">
        <v>41</v>
      </c>
      <c r="Q11" s="117" t="s">
        <v>40</v>
      </c>
      <c r="R11" s="131" t="s">
        <v>42</v>
      </c>
    </row>
    <row r="12" spans="1:18" ht="15.75" customHeight="1" x14ac:dyDescent="0.2">
      <c r="A12" s="135" t="s">
        <v>65</v>
      </c>
      <c r="B12" s="118">
        <v>7</v>
      </c>
      <c r="C12" s="118">
        <v>9</v>
      </c>
      <c r="D12" s="121">
        <v>16</v>
      </c>
      <c r="H12" s="143" t="s">
        <v>65</v>
      </c>
      <c r="I12" s="144">
        <v>9</v>
      </c>
      <c r="J12" s="144">
        <v>1</v>
      </c>
      <c r="K12" s="144">
        <v>6</v>
      </c>
      <c r="L12" s="145">
        <v>16</v>
      </c>
      <c r="N12" s="158">
        <v>2015</v>
      </c>
      <c r="O12" s="118"/>
      <c r="P12" s="118"/>
      <c r="Q12" s="118">
        <v>2</v>
      </c>
      <c r="R12" s="121">
        <v>2</v>
      </c>
    </row>
    <row r="13" spans="1:18" ht="15.75" customHeight="1" x14ac:dyDescent="0.2">
      <c r="A13" s="136" t="s">
        <v>93</v>
      </c>
      <c r="B13" s="119" t="s">
        <v>91</v>
      </c>
      <c r="C13" s="119">
        <v>1</v>
      </c>
      <c r="D13" s="121">
        <v>1</v>
      </c>
      <c r="H13" s="146" t="s">
        <v>93</v>
      </c>
      <c r="I13" s="147" t="s">
        <v>91</v>
      </c>
      <c r="J13" s="147" t="s">
        <v>91</v>
      </c>
      <c r="K13" s="147">
        <v>1</v>
      </c>
      <c r="L13" s="145">
        <v>1</v>
      </c>
      <c r="N13" s="159">
        <v>2018</v>
      </c>
      <c r="O13" s="119"/>
      <c r="P13" s="119">
        <v>1</v>
      </c>
      <c r="Q13" s="119"/>
      <c r="R13" s="121">
        <v>1</v>
      </c>
    </row>
    <row r="14" spans="1:18" ht="15.75" customHeight="1" x14ac:dyDescent="0.2">
      <c r="A14" s="135" t="s">
        <v>66</v>
      </c>
      <c r="B14" s="118" t="s">
        <v>91</v>
      </c>
      <c r="C14" s="118">
        <v>3</v>
      </c>
      <c r="D14" s="121">
        <v>3</v>
      </c>
      <c r="H14" s="148" t="s">
        <v>66</v>
      </c>
      <c r="I14" s="149">
        <v>1</v>
      </c>
      <c r="J14" s="149" t="s">
        <v>91</v>
      </c>
      <c r="K14" s="149">
        <v>2</v>
      </c>
      <c r="L14" s="150">
        <v>3</v>
      </c>
      <c r="N14" s="158">
        <v>2019</v>
      </c>
      <c r="O14" s="118"/>
      <c r="P14" s="118">
        <v>1</v>
      </c>
      <c r="Q14" s="118"/>
      <c r="R14" s="121">
        <v>1</v>
      </c>
    </row>
    <row r="15" spans="1:18" ht="15.75" customHeight="1" x14ac:dyDescent="0.2">
      <c r="A15" s="137" t="s">
        <v>67</v>
      </c>
      <c r="B15" s="123">
        <v>5</v>
      </c>
      <c r="C15" s="123">
        <v>8</v>
      </c>
      <c r="D15" s="120">
        <v>13</v>
      </c>
      <c r="H15" s="151" t="s">
        <v>67</v>
      </c>
      <c r="I15" s="152">
        <v>11</v>
      </c>
      <c r="J15" s="152" t="s">
        <v>91</v>
      </c>
      <c r="K15" s="152">
        <v>2</v>
      </c>
      <c r="L15" s="150">
        <v>13</v>
      </c>
      <c r="N15" s="159">
        <v>2020</v>
      </c>
      <c r="O15" s="119">
        <v>1</v>
      </c>
      <c r="P15" s="119"/>
      <c r="Q15" s="119">
        <v>0</v>
      </c>
      <c r="R15" s="121">
        <v>1</v>
      </c>
    </row>
    <row r="16" spans="1:18" ht="15.75" customHeight="1" x14ac:dyDescent="0.2">
      <c r="A16" s="138" t="s">
        <v>68</v>
      </c>
      <c r="B16" s="124">
        <v>6</v>
      </c>
      <c r="C16" s="124">
        <v>11</v>
      </c>
      <c r="D16" s="120">
        <v>17</v>
      </c>
      <c r="H16" s="143" t="s">
        <v>68</v>
      </c>
      <c r="I16" s="144">
        <v>11</v>
      </c>
      <c r="J16" s="144">
        <v>2</v>
      </c>
      <c r="K16" s="144">
        <v>4</v>
      </c>
      <c r="L16" s="145">
        <v>17</v>
      </c>
      <c r="N16" s="160">
        <v>2021</v>
      </c>
      <c r="O16" s="124">
        <v>1</v>
      </c>
      <c r="P16" s="124"/>
      <c r="Q16" s="124">
        <v>1</v>
      </c>
      <c r="R16" s="120">
        <v>2</v>
      </c>
    </row>
    <row r="17" spans="1:18" ht="15.75" customHeight="1" x14ac:dyDescent="0.2">
      <c r="A17" s="139" t="s">
        <v>69</v>
      </c>
      <c r="B17" s="119">
        <v>9</v>
      </c>
      <c r="C17" s="119">
        <v>13</v>
      </c>
      <c r="D17" s="121">
        <v>22</v>
      </c>
      <c r="H17" s="153" t="s">
        <v>69</v>
      </c>
      <c r="I17" s="154">
        <v>13</v>
      </c>
      <c r="J17" s="154">
        <v>4</v>
      </c>
      <c r="K17" s="154">
        <v>5</v>
      </c>
      <c r="L17" s="155">
        <v>22</v>
      </c>
      <c r="N17" s="159">
        <v>2022</v>
      </c>
      <c r="O17" s="119">
        <v>2</v>
      </c>
      <c r="P17" s="119">
        <v>3</v>
      </c>
      <c r="Q17" s="119">
        <v>1</v>
      </c>
      <c r="R17" s="121">
        <v>6</v>
      </c>
    </row>
    <row r="18" spans="1:18" ht="15.75" customHeight="1" x14ac:dyDescent="0.2">
      <c r="A18" s="140" t="s">
        <v>70</v>
      </c>
      <c r="B18" s="129">
        <v>8</v>
      </c>
      <c r="C18" s="129">
        <v>11</v>
      </c>
      <c r="D18" s="130">
        <v>19</v>
      </c>
      <c r="H18" s="143" t="s">
        <v>70</v>
      </c>
      <c r="I18" s="144">
        <v>9</v>
      </c>
      <c r="J18" s="144">
        <v>2</v>
      </c>
      <c r="K18" s="144">
        <v>8</v>
      </c>
      <c r="L18" s="145">
        <v>19</v>
      </c>
      <c r="N18" s="161">
        <v>2023</v>
      </c>
      <c r="O18" s="129">
        <v>4</v>
      </c>
      <c r="P18" s="129">
        <v>1</v>
      </c>
      <c r="Q18" s="129">
        <v>5</v>
      </c>
      <c r="R18" s="130">
        <v>10</v>
      </c>
    </row>
    <row r="19" spans="1:18" ht="15.75" customHeight="1" x14ac:dyDescent="0.2">
      <c r="A19" s="139" t="s">
        <v>71</v>
      </c>
      <c r="B19" s="119">
        <v>3</v>
      </c>
      <c r="C19" s="119">
        <v>7</v>
      </c>
      <c r="D19" s="121">
        <v>10</v>
      </c>
      <c r="H19" s="156" t="s">
        <v>71</v>
      </c>
      <c r="I19" s="147">
        <v>7</v>
      </c>
      <c r="J19" s="147">
        <v>1</v>
      </c>
      <c r="K19" s="147">
        <v>2</v>
      </c>
      <c r="L19" s="145">
        <v>10</v>
      </c>
      <c r="N19" s="159">
        <v>2024</v>
      </c>
      <c r="O19" s="119">
        <v>16</v>
      </c>
      <c r="P19" s="119">
        <v>2</v>
      </c>
      <c r="Q19" s="119">
        <v>9</v>
      </c>
      <c r="R19" s="121">
        <v>27</v>
      </c>
    </row>
    <row r="20" spans="1:18" ht="15.75" customHeight="1" x14ac:dyDescent="0.2">
      <c r="A20" s="135" t="s">
        <v>72</v>
      </c>
      <c r="B20" s="118">
        <v>1</v>
      </c>
      <c r="C20" s="118">
        <v>2</v>
      </c>
      <c r="D20" s="121">
        <v>3</v>
      </c>
      <c r="H20" s="143" t="s">
        <v>72</v>
      </c>
      <c r="I20" s="144">
        <v>1</v>
      </c>
      <c r="J20" s="144" t="s">
        <v>91</v>
      </c>
      <c r="K20" s="144">
        <v>2</v>
      </c>
      <c r="L20" s="145">
        <v>3</v>
      </c>
      <c r="N20" s="158">
        <v>2025</v>
      </c>
      <c r="O20" s="118">
        <v>44</v>
      </c>
      <c r="P20" s="118">
        <v>3</v>
      </c>
      <c r="Q20" s="118">
        <v>20</v>
      </c>
      <c r="R20" s="121">
        <v>67</v>
      </c>
    </row>
    <row r="21" spans="1:18" ht="15.75" customHeight="1" x14ac:dyDescent="0.2">
      <c r="A21" s="139" t="s">
        <v>74</v>
      </c>
      <c r="B21" s="119">
        <v>4</v>
      </c>
      <c r="C21" s="119">
        <v>3</v>
      </c>
      <c r="D21" s="121">
        <v>7</v>
      </c>
      <c r="H21" s="156" t="s">
        <v>74</v>
      </c>
      <c r="I21" s="147">
        <v>3</v>
      </c>
      <c r="J21" s="147" t="s">
        <v>91</v>
      </c>
      <c r="K21" s="147">
        <v>4</v>
      </c>
      <c r="L21" s="145">
        <v>7</v>
      </c>
      <c r="N21" s="122" t="s">
        <v>100</v>
      </c>
      <c r="O21" s="121">
        <v>68</v>
      </c>
      <c r="P21" s="121">
        <v>11</v>
      </c>
      <c r="Q21" s="121">
        <v>38</v>
      </c>
      <c r="R21" s="121">
        <v>117</v>
      </c>
    </row>
    <row r="22" spans="1:18" ht="15.75" customHeight="1" x14ac:dyDescent="0.2">
      <c r="A22" s="135" t="s">
        <v>75</v>
      </c>
      <c r="B22" s="118">
        <v>1</v>
      </c>
      <c r="C22" s="118">
        <v>1</v>
      </c>
      <c r="D22" s="121">
        <v>2</v>
      </c>
      <c r="H22" s="143" t="s">
        <v>75</v>
      </c>
      <c r="I22" s="144">
        <v>1</v>
      </c>
      <c r="J22" s="144" t="s">
        <v>91</v>
      </c>
      <c r="K22" s="144">
        <v>1</v>
      </c>
      <c r="L22" s="145">
        <v>2</v>
      </c>
    </row>
    <row r="23" spans="1:18" ht="15.75" customHeight="1" x14ac:dyDescent="0.2">
      <c r="A23" s="139" t="s">
        <v>76</v>
      </c>
      <c r="B23" s="119">
        <v>2</v>
      </c>
      <c r="C23" s="119">
        <v>2</v>
      </c>
      <c r="D23" s="121">
        <v>4</v>
      </c>
      <c r="H23" s="156" t="s">
        <v>76</v>
      </c>
      <c r="I23" s="147">
        <v>2</v>
      </c>
      <c r="J23" s="147">
        <v>1</v>
      </c>
      <c r="K23" s="147">
        <v>1</v>
      </c>
      <c r="L23" s="145">
        <v>4</v>
      </c>
    </row>
    <row r="24" spans="1:18" ht="15.75" customHeight="1" x14ac:dyDescent="0.2">
      <c r="A24" s="122" t="s">
        <v>100</v>
      </c>
      <c r="B24" s="121">
        <v>46</v>
      </c>
      <c r="C24" s="121">
        <v>71</v>
      </c>
      <c r="D24" s="121">
        <v>117</v>
      </c>
      <c r="H24" s="157" t="s">
        <v>100</v>
      </c>
      <c r="I24" s="145">
        <v>68</v>
      </c>
      <c r="J24" s="145">
        <v>11</v>
      </c>
      <c r="K24" s="145">
        <v>38</v>
      </c>
      <c r="L24" s="145">
        <v>117</v>
      </c>
    </row>
    <row r="25" spans="1:18" ht="15.75" customHeight="1" x14ac:dyDescent="0.2"/>
    <row r="26" spans="1:18" ht="15.75" customHeight="1" x14ac:dyDescent="0.2"/>
    <row r="27" spans="1:18" ht="15.75" customHeight="1" x14ac:dyDescent="0.2"/>
    <row r="28" spans="1:18" ht="15.75" customHeight="1" x14ac:dyDescent="0.2"/>
    <row r="29" spans="1:18" ht="15.75" customHeight="1" x14ac:dyDescent="0.2"/>
    <row r="30" spans="1:18" ht="15.75" customHeight="1" x14ac:dyDescent="0.2"/>
    <row r="31" spans="1:18" ht="15.75" customHeight="1" x14ac:dyDescent="0.2"/>
    <row r="32" spans="1:18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5">
    <mergeCell ref="N10:R10"/>
    <mergeCell ref="H10:L10"/>
    <mergeCell ref="A1:L1"/>
    <mergeCell ref="A3:E3"/>
    <mergeCell ref="A10:D10"/>
  </mergeCells>
  <pageMargins left="0.7" right="0.7" top="0.75" bottom="0.75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4850"/>
  </sheetPr>
  <dimension ref="A1:G1000"/>
  <sheetViews>
    <sheetView showGridLines="0" workbookViewId="0">
      <pane xSplit="1" ySplit="3" topLeftCell="B13" activePane="bottomRight" state="frozen"/>
      <selection pane="topRight" activeCell="B1" sqref="B1"/>
      <selection pane="bottomLeft" activeCell="A4" sqref="A4"/>
      <selection pane="bottomRight" activeCell="E53" sqref="E53"/>
    </sheetView>
  </sheetViews>
  <sheetFormatPr baseColWidth="10" defaultColWidth="14.5" defaultRowHeight="15" customHeight="1" x14ac:dyDescent="0.2"/>
  <cols>
    <col min="1" max="1" width="30" customWidth="1"/>
    <col min="2" max="7" width="12" customWidth="1"/>
  </cols>
  <sheetData>
    <row r="1" spans="1:7" ht="24" customHeight="1" x14ac:dyDescent="0.2">
      <c r="A1" s="94" t="s">
        <v>114</v>
      </c>
      <c r="B1" s="95"/>
      <c r="C1" s="95"/>
      <c r="D1" s="95"/>
      <c r="E1" s="95"/>
      <c r="F1" s="95"/>
      <c r="G1" s="96"/>
    </row>
    <row r="2" spans="1:7" ht="21" customHeight="1" x14ac:dyDescent="0.2">
      <c r="A2" s="97" t="s">
        <v>115</v>
      </c>
      <c r="B2" s="78"/>
      <c r="C2" s="78"/>
      <c r="D2" s="78"/>
      <c r="E2" s="78"/>
      <c r="F2" s="78"/>
      <c r="G2" s="79"/>
    </row>
    <row r="3" spans="1:7" ht="19.5" customHeight="1" x14ac:dyDescent="0.2">
      <c r="A3" s="6"/>
      <c r="B3" s="7" t="s">
        <v>116</v>
      </c>
      <c r="C3" s="7" t="s">
        <v>117</v>
      </c>
      <c r="D3" s="7" t="s">
        <v>60</v>
      </c>
      <c r="E3" s="7" t="s">
        <v>61</v>
      </c>
      <c r="F3" s="7" t="s">
        <v>62</v>
      </c>
      <c r="G3" s="7" t="s">
        <v>63</v>
      </c>
    </row>
    <row r="4" spans="1:7" ht="16.5" customHeight="1" x14ac:dyDescent="0.2">
      <c r="A4" s="40" t="s">
        <v>118</v>
      </c>
      <c r="B4" s="20">
        <v>652</v>
      </c>
      <c r="C4" s="20">
        <v>804</v>
      </c>
      <c r="D4" s="20">
        <v>1057</v>
      </c>
      <c r="E4" s="20">
        <v>1390</v>
      </c>
      <c r="F4" s="20">
        <v>2067</v>
      </c>
      <c r="G4" s="20">
        <v>3535</v>
      </c>
    </row>
    <row r="5" spans="1:7" ht="16.5" customHeight="1" x14ac:dyDescent="0.2">
      <c r="A5" s="43" t="s">
        <v>119</v>
      </c>
      <c r="B5" s="9">
        <v>506</v>
      </c>
      <c r="C5" s="9">
        <v>647</v>
      </c>
      <c r="D5" s="9">
        <v>574</v>
      </c>
      <c r="E5" s="9">
        <v>580</v>
      </c>
      <c r="F5" s="9">
        <v>1411</v>
      </c>
      <c r="G5" s="9">
        <v>1979</v>
      </c>
    </row>
    <row r="6" spans="1:7" ht="16.5" customHeight="1" x14ac:dyDescent="0.2">
      <c r="A6" s="43" t="s">
        <v>120</v>
      </c>
      <c r="B6" s="34"/>
      <c r="C6" s="34"/>
      <c r="D6" s="11">
        <v>60</v>
      </c>
      <c r="E6" s="11">
        <v>227</v>
      </c>
      <c r="F6" s="11">
        <v>244</v>
      </c>
      <c r="G6" s="11">
        <v>288</v>
      </c>
    </row>
    <row r="8" spans="1:7" ht="24" customHeight="1" x14ac:dyDescent="0.2">
      <c r="A8" s="105" t="s">
        <v>121</v>
      </c>
      <c r="B8" s="78"/>
      <c r="C8" s="78"/>
      <c r="D8" s="78"/>
      <c r="E8" s="78"/>
      <c r="F8" s="78"/>
      <c r="G8" s="79"/>
    </row>
    <row r="9" spans="1:7" ht="16.5" customHeight="1" x14ac:dyDescent="0.2">
      <c r="A9" s="45" t="s">
        <v>122</v>
      </c>
      <c r="B9" s="22" t="s">
        <v>123</v>
      </c>
      <c r="C9" s="22" t="s">
        <v>111</v>
      </c>
      <c r="D9" s="22" t="s">
        <v>124</v>
      </c>
      <c r="E9" s="22" t="s">
        <v>125</v>
      </c>
      <c r="F9" s="46"/>
      <c r="G9" s="46"/>
    </row>
    <row r="10" spans="1:7" ht="16.5" customHeight="1" x14ac:dyDescent="0.2">
      <c r="A10" s="8" t="s">
        <v>126</v>
      </c>
      <c r="B10" s="24">
        <v>525</v>
      </c>
      <c r="C10" s="24">
        <v>677</v>
      </c>
      <c r="D10" s="24">
        <v>61</v>
      </c>
      <c r="E10" s="24">
        <v>1263</v>
      </c>
      <c r="F10" s="33"/>
      <c r="G10" s="33"/>
    </row>
    <row r="11" spans="1:7" ht="16.5" customHeight="1" x14ac:dyDescent="0.2">
      <c r="A11" s="10" t="s">
        <v>127</v>
      </c>
      <c r="B11" s="25">
        <v>243</v>
      </c>
      <c r="C11" s="25">
        <v>410</v>
      </c>
      <c r="D11" s="25">
        <v>52</v>
      </c>
      <c r="E11" s="25">
        <v>705</v>
      </c>
      <c r="F11" s="34"/>
      <c r="G11" s="34"/>
    </row>
    <row r="12" spans="1:7" ht="16.5" customHeight="1" x14ac:dyDescent="0.2">
      <c r="A12" s="8" t="s">
        <v>128</v>
      </c>
      <c r="B12" s="24">
        <v>22</v>
      </c>
      <c r="C12" s="24">
        <v>76</v>
      </c>
      <c r="D12" s="24">
        <v>1</v>
      </c>
      <c r="E12" s="24">
        <v>99</v>
      </c>
      <c r="F12" s="33"/>
      <c r="G12" s="33"/>
    </row>
    <row r="13" spans="1:7" ht="16.5" customHeight="1" x14ac:dyDescent="0.2">
      <c r="A13" s="47" t="s">
        <v>42</v>
      </c>
      <c r="B13" s="48">
        <v>790</v>
      </c>
      <c r="C13" s="48">
        <v>1163</v>
      </c>
      <c r="D13" s="48">
        <v>114</v>
      </c>
      <c r="E13" s="48">
        <v>2067</v>
      </c>
      <c r="F13" s="34"/>
      <c r="G13" s="34"/>
    </row>
    <row r="14" spans="1:7" ht="16.5" customHeight="1" x14ac:dyDescent="0.2">
      <c r="A14" s="8" t="s">
        <v>129</v>
      </c>
      <c r="B14" s="24">
        <v>297</v>
      </c>
      <c r="C14" s="24">
        <v>514</v>
      </c>
      <c r="D14" s="24">
        <v>61</v>
      </c>
      <c r="E14" s="24">
        <v>872</v>
      </c>
      <c r="F14" s="33"/>
      <c r="G14" s="33"/>
    </row>
    <row r="15" spans="1:7" ht="16.5" customHeight="1" x14ac:dyDescent="0.2">
      <c r="A15" s="10" t="s">
        <v>130</v>
      </c>
      <c r="B15" s="25">
        <v>123</v>
      </c>
      <c r="C15" s="25">
        <v>300</v>
      </c>
      <c r="D15" s="25">
        <v>52</v>
      </c>
      <c r="E15" s="25">
        <v>475</v>
      </c>
      <c r="F15" s="34"/>
      <c r="G15" s="34"/>
    </row>
    <row r="16" spans="1:7" ht="16.5" customHeight="1" x14ac:dyDescent="0.2">
      <c r="A16" s="8" t="s">
        <v>131</v>
      </c>
      <c r="B16" s="24">
        <v>22</v>
      </c>
      <c r="C16" s="24">
        <v>41</v>
      </c>
      <c r="D16" s="24">
        <v>1</v>
      </c>
      <c r="E16" s="24">
        <v>64</v>
      </c>
      <c r="F16" s="33"/>
      <c r="G16" s="33"/>
    </row>
    <row r="17" spans="1:7" ht="16.5" customHeight="1" x14ac:dyDescent="0.2">
      <c r="A17" s="47" t="s">
        <v>42</v>
      </c>
      <c r="B17" s="48">
        <v>442</v>
      </c>
      <c r="C17" s="48">
        <v>855</v>
      </c>
      <c r="D17" s="48">
        <v>114</v>
      </c>
      <c r="E17" s="48">
        <v>1411</v>
      </c>
      <c r="F17" s="34"/>
      <c r="G17" s="34"/>
    </row>
    <row r="18" spans="1:7" ht="16.5" customHeight="1" x14ac:dyDescent="0.2">
      <c r="A18" s="45" t="s">
        <v>120</v>
      </c>
      <c r="B18" s="49" t="s">
        <v>123</v>
      </c>
      <c r="C18" s="49" t="s">
        <v>111</v>
      </c>
      <c r="D18" s="49" t="s">
        <v>124</v>
      </c>
      <c r="E18" s="49" t="s">
        <v>125</v>
      </c>
      <c r="F18" s="46"/>
      <c r="G18" s="46"/>
    </row>
    <row r="19" spans="1:7" ht="16.5" customHeight="1" x14ac:dyDescent="0.2">
      <c r="A19" s="10" t="s">
        <v>130</v>
      </c>
      <c r="B19" s="25">
        <v>25</v>
      </c>
      <c r="C19" s="25">
        <v>74</v>
      </c>
      <c r="D19" s="25">
        <v>1</v>
      </c>
      <c r="E19" s="25">
        <v>100</v>
      </c>
      <c r="F19" s="34"/>
      <c r="G19" s="34"/>
    </row>
    <row r="20" spans="1:7" ht="16.5" customHeight="1" x14ac:dyDescent="0.2">
      <c r="A20" s="8" t="s">
        <v>131</v>
      </c>
      <c r="B20" s="24">
        <v>0</v>
      </c>
      <c r="C20" s="24">
        <v>0</v>
      </c>
      <c r="D20" s="24">
        <v>0</v>
      </c>
      <c r="E20" s="24">
        <v>0</v>
      </c>
      <c r="F20" s="33"/>
      <c r="G20" s="33"/>
    </row>
    <row r="21" spans="1:7" ht="16.5" customHeight="1" x14ac:dyDescent="0.2">
      <c r="A21" s="47" t="s">
        <v>42</v>
      </c>
      <c r="B21" s="48">
        <v>62</v>
      </c>
      <c r="C21" s="48">
        <v>181</v>
      </c>
      <c r="D21" s="48">
        <v>1</v>
      </c>
      <c r="E21" s="48">
        <v>244</v>
      </c>
      <c r="F21" s="34"/>
      <c r="G21" s="34"/>
    </row>
    <row r="22" spans="1:7" ht="15.75" customHeight="1" x14ac:dyDescent="0.2"/>
    <row r="23" spans="1:7" ht="24.75" customHeight="1" x14ac:dyDescent="0.2">
      <c r="A23" s="105" t="s">
        <v>132</v>
      </c>
      <c r="B23" s="78"/>
      <c r="C23" s="78"/>
      <c r="D23" s="78"/>
      <c r="E23" s="78"/>
      <c r="F23" s="78"/>
      <c r="G23" s="79"/>
    </row>
    <row r="24" spans="1:7" ht="19.5" customHeight="1" x14ac:dyDescent="0.2">
      <c r="A24" s="6"/>
      <c r="B24" s="7" t="s">
        <v>123</v>
      </c>
      <c r="C24" s="7" t="s">
        <v>111</v>
      </c>
      <c r="D24" s="7" t="s">
        <v>124</v>
      </c>
      <c r="E24" s="7" t="s">
        <v>137</v>
      </c>
      <c r="F24" s="7"/>
      <c r="G24" s="7"/>
    </row>
    <row r="25" spans="1:7" ht="16.5" customHeight="1" x14ac:dyDescent="0.2">
      <c r="A25" s="45" t="s">
        <v>133</v>
      </c>
      <c r="B25" s="50"/>
      <c r="C25" s="50"/>
      <c r="D25" s="50"/>
      <c r="E25" s="50"/>
      <c r="F25" s="46"/>
      <c r="G25" s="46"/>
    </row>
    <row r="26" spans="1:7" ht="16.5" customHeight="1" x14ac:dyDescent="0.2">
      <c r="A26" s="10" t="s">
        <v>127</v>
      </c>
      <c r="B26" s="25">
        <v>415</v>
      </c>
      <c r="C26" s="25">
        <v>741</v>
      </c>
      <c r="D26" s="25">
        <v>57</v>
      </c>
      <c r="E26" s="25">
        <v>1213</v>
      </c>
      <c r="F26" s="34"/>
      <c r="G26" s="34"/>
    </row>
    <row r="27" spans="1:7" ht="16.5" customHeight="1" x14ac:dyDescent="0.2">
      <c r="A27" s="8" t="s">
        <v>134</v>
      </c>
      <c r="B27" s="24">
        <v>18</v>
      </c>
      <c r="C27" s="24">
        <v>13</v>
      </c>
      <c r="D27" s="24">
        <v>0</v>
      </c>
      <c r="E27" s="24">
        <v>31</v>
      </c>
      <c r="F27" s="33"/>
      <c r="G27" s="33"/>
    </row>
    <row r="28" spans="1:7" ht="16.5" customHeight="1" x14ac:dyDescent="0.2">
      <c r="A28" s="10" t="s">
        <v>135</v>
      </c>
      <c r="B28" s="25">
        <v>38</v>
      </c>
      <c r="C28" s="25">
        <v>18</v>
      </c>
      <c r="D28" s="25">
        <v>7</v>
      </c>
      <c r="E28" s="25">
        <v>63</v>
      </c>
      <c r="F28" s="34"/>
      <c r="G28" s="34"/>
    </row>
    <row r="29" spans="1:7" ht="16.5" customHeight="1" x14ac:dyDescent="0.2">
      <c r="A29" s="47" t="s">
        <v>42</v>
      </c>
      <c r="B29" s="24">
        <v>1300</v>
      </c>
      <c r="C29" s="24">
        <v>2080</v>
      </c>
      <c r="D29" s="24">
        <v>155</v>
      </c>
      <c r="E29" s="24">
        <v>3535</v>
      </c>
      <c r="F29" s="33"/>
      <c r="G29" s="33"/>
    </row>
    <row r="30" spans="1:7" ht="16.5" customHeight="1" x14ac:dyDescent="0.2">
      <c r="A30" s="45" t="s">
        <v>136</v>
      </c>
      <c r="B30" s="51" t="s">
        <v>123</v>
      </c>
      <c r="C30" s="51" t="s">
        <v>111</v>
      </c>
      <c r="D30" s="51" t="s">
        <v>124</v>
      </c>
      <c r="E30" s="51" t="s">
        <v>137</v>
      </c>
      <c r="F30" s="46"/>
      <c r="G30" s="46"/>
    </row>
    <row r="31" spans="1:7" ht="16.5" customHeight="1" x14ac:dyDescent="0.2">
      <c r="A31" s="10" t="s">
        <v>129</v>
      </c>
      <c r="B31" s="25">
        <v>410</v>
      </c>
      <c r="C31" s="25">
        <v>778</v>
      </c>
      <c r="D31" s="25">
        <v>73</v>
      </c>
      <c r="E31" s="25">
        <v>1261</v>
      </c>
      <c r="F31" s="34"/>
      <c r="G31" s="34"/>
    </row>
    <row r="32" spans="1:7" ht="16.5" customHeight="1" x14ac:dyDescent="0.2">
      <c r="A32" s="8" t="s">
        <v>130</v>
      </c>
      <c r="B32" s="24">
        <v>200</v>
      </c>
      <c r="C32" s="24">
        <v>362</v>
      </c>
      <c r="D32" s="24">
        <v>59</v>
      </c>
      <c r="E32" s="24">
        <v>621</v>
      </c>
      <c r="F32" s="33"/>
      <c r="G32" s="33"/>
    </row>
    <row r="33" spans="1:7" ht="16.5" customHeight="1" x14ac:dyDescent="0.2">
      <c r="A33" s="8" t="s">
        <v>138</v>
      </c>
      <c r="B33" s="52"/>
      <c r="C33" s="52"/>
      <c r="D33" s="24">
        <v>5</v>
      </c>
      <c r="E33" s="24">
        <v>73</v>
      </c>
      <c r="F33" s="33"/>
      <c r="G33" s="33"/>
    </row>
    <row r="34" spans="1:7" ht="16.5" customHeight="1" x14ac:dyDescent="0.2">
      <c r="A34" s="47" t="s">
        <v>42</v>
      </c>
      <c r="B34" s="48">
        <v>623</v>
      </c>
      <c r="C34" s="48">
        <v>1151</v>
      </c>
      <c r="D34" s="48">
        <v>137</v>
      </c>
      <c r="E34" s="48">
        <v>1979</v>
      </c>
      <c r="F34" s="34"/>
      <c r="G34" s="34"/>
    </row>
    <row r="35" spans="1:7" ht="16.5" customHeight="1" x14ac:dyDescent="0.2">
      <c r="A35" s="45" t="s">
        <v>120</v>
      </c>
      <c r="B35" s="51" t="s">
        <v>123</v>
      </c>
      <c r="C35" s="51" t="s">
        <v>111</v>
      </c>
      <c r="D35" s="51" t="s">
        <v>124</v>
      </c>
      <c r="E35" s="51" t="s">
        <v>137</v>
      </c>
      <c r="F35" s="46"/>
      <c r="G35" s="46"/>
    </row>
    <row r="36" spans="1:7" ht="16.5" customHeight="1" x14ac:dyDescent="0.2">
      <c r="A36" s="8" t="s">
        <v>129</v>
      </c>
      <c r="B36" s="24">
        <v>31</v>
      </c>
      <c r="C36" s="24">
        <v>127</v>
      </c>
      <c r="D36" s="24">
        <v>3</v>
      </c>
      <c r="E36" s="24">
        <v>161</v>
      </c>
      <c r="F36" s="33"/>
      <c r="G36" s="33"/>
    </row>
    <row r="37" spans="1:7" ht="16.5" customHeight="1" x14ac:dyDescent="0.2">
      <c r="A37" s="10" t="s">
        <v>130</v>
      </c>
      <c r="B37" s="25">
        <v>16</v>
      </c>
      <c r="C37" s="25">
        <v>82</v>
      </c>
      <c r="D37" s="25">
        <v>8</v>
      </c>
      <c r="E37" s="25">
        <v>106</v>
      </c>
      <c r="F37" s="34"/>
      <c r="G37" s="34"/>
    </row>
    <row r="38" spans="1:7" ht="16.5" customHeight="1" x14ac:dyDescent="0.2">
      <c r="A38" s="8" t="s">
        <v>139</v>
      </c>
      <c r="B38" s="24">
        <v>1</v>
      </c>
      <c r="C38" s="24">
        <v>2</v>
      </c>
      <c r="D38" s="24">
        <v>0</v>
      </c>
      <c r="E38" s="24">
        <v>3</v>
      </c>
      <c r="F38" s="33"/>
      <c r="G38" s="33"/>
    </row>
    <row r="39" spans="1:7" ht="16.5" customHeight="1" x14ac:dyDescent="0.2">
      <c r="A39" s="8" t="s">
        <v>131</v>
      </c>
      <c r="B39" s="24">
        <v>2</v>
      </c>
      <c r="C39" s="24">
        <v>16</v>
      </c>
      <c r="D39" s="24">
        <v>0</v>
      </c>
      <c r="E39" s="24">
        <v>18</v>
      </c>
      <c r="F39" s="33"/>
      <c r="G39" s="33"/>
    </row>
    <row r="40" spans="1:7" ht="16.5" customHeight="1" x14ac:dyDescent="0.2">
      <c r="A40" s="47" t="s">
        <v>42</v>
      </c>
      <c r="B40" s="48">
        <v>50</v>
      </c>
      <c r="C40" s="48">
        <v>227</v>
      </c>
      <c r="D40" s="48">
        <v>11</v>
      </c>
      <c r="E40" s="48">
        <v>288</v>
      </c>
      <c r="F40" s="53"/>
      <c r="G40" s="34"/>
    </row>
    <row r="41" spans="1:7" ht="15.75" customHeight="1" x14ac:dyDescent="0.2"/>
    <row r="42" spans="1:7" ht="27" customHeight="1" x14ac:dyDescent="0.2">
      <c r="A42" s="105" t="s">
        <v>140</v>
      </c>
      <c r="B42" s="78"/>
      <c r="C42" s="78"/>
      <c r="D42" s="78"/>
      <c r="E42" s="78"/>
      <c r="F42" s="78"/>
      <c r="G42" s="79"/>
    </row>
    <row r="43" spans="1:7" ht="19.5" customHeight="1" x14ac:dyDescent="0.2">
      <c r="A43" s="6"/>
      <c r="B43" s="7" t="s">
        <v>123</v>
      </c>
      <c r="C43" s="7" t="s">
        <v>111</v>
      </c>
      <c r="D43" s="7" t="s">
        <v>124</v>
      </c>
      <c r="E43" s="7" t="s">
        <v>137</v>
      </c>
      <c r="F43" s="7"/>
      <c r="G43" s="7"/>
    </row>
    <row r="44" spans="1:7" ht="16.5" customHeight="1" x14ac:dyDescent="0.2">
      <c r="A44" s="45" t="s">
        <v>141</v>
      </c>
      <c r="B44" s="32">
        <f>B29/8900</f>
        <v>0.14606741573033707</v>
      </c>
      <c r="C44" s="32">
        <f t="shared" ref="C44:E44" si="0">C29/8900</f>
        <v>0.23370786516853934</v>
      </c>
      <c r="D44" s="32">
        <f t="shared" si="0"/>
        <v>1.7415730337078651E-2</v>
      </c>
      <c r="E44" s="32">
        <f t="shared" si="0"/>
        <v>0.39719101123595507</v>
      </c>
      <c r="F44" s="34"/>
      <c r="G44" s="34"/>
    </row>
    <row r="45" spans="1:7" ht="16.5" customHeight="1" x14ac:dyDescent="0.2">
      <c r="A45" s="45" t="s">
        <v>142</v>
      </c>
      <c r="B45" s="31">
        <f>B34/B29</f>
        <v>0.47923076923076924</v>
      </c>
      <c r="C45" s="31">
        <f t="shared" ref="C45:E45" si="1">C34/C29</f>
        <v>0.55336538461538465</v>
      </c>
      <c r="D45" s="31">
        <f t="shared" si="1"/>
        <v>0.88387096774193552</v>
      </c>
      <c r="E45" s="31">
        <f t="shared" si="1"/>
        <v>0.55983026874115982</v>
      </c>
      <c r="F45" s="33"/>
      <c r="G45" s="33"/>
    </row>
    <row r="46" spans="1:7" ht="16.5" customHeight="1" x14ac:dyDescent="0.2">
      <c r="A46" s="45" t="s">
        <v>143</v>
      </c>
      <c r="B46" s="54">
        <f>B40/B34</f>
        <v>8.0256821829855537E-2</v>
      </c>
      <c r="C46" s="54">
        <f>C40/C34</f>
        <v>0.19721980886185925</v>
      </c>
      <c r="D46" s="54">
        <f>D40/D34</f>
        <v>8.0291970802919707E-2</v>
      </c>
      <c r="E46" s="54">
        <f>E40/E34</f>
        <v>0.14552804446690248</v>
      </c>
      <c r="F46" s="46"/>
      <c r="G46" s="46"/>
    </row>
    <row r="47" spans="1:7" ht="16.5" customHeight="1" x14ac:dyDescent="0.2">
      <c r="A47" s="55" t="s">
        <v>144</v>
      </c>
      <c r="B47" s="56">
        <v>0.95</v>
      </c>
      <c r="C47" s="56">
        <v>0.95</v>
      </c>
      <c r="D47" s="56">
        <v>0.95</v>
      </c>
      <c r="E47" s="56">
        <v>0.95</v>
      </c>
      <c r="F47" s="33"/>
      <c r="G47" s="33"/>
    </row>
    <row r="48" spans="1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5">
    <mergeCell ref="A1:G1"/>
    <mergeCell ref="A2:G2"/>
    <mergeCell ref="A8:G8"/>
    <mergeCell ref="A23:G23"/>
    <mergeCell ref="A42:G42"/>
  </mergeCells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4850"/>
  </sheetPr>
  <dimension ref="A1:F993"/>
  <sheetViews>
    <sheetView showGridLines="0" tabSelected="1" workbookViewId="0">
      <pane ySplit="3" topLeftCell="A4" activePane="bottomLeft" state="frozen"/>
      <selection pane="bottomLeft" activeCell="I25" sqref="I25"/>
    </sheetView>
  </sheetViews>
  <sheetFormatPr baseColWidth="10" defaultColWidth="14.5" defaultRowHeight="15" customHeight="1" x14ac:dyDescent="0.2"/>
  <cols>
    <col min="1" max="1" width="14" customWidth="1"/>
    <col min="2" max="2" width="12" customWidth="1"/>
    <col min="3" max="3" width="20" customWidth="1"/>
    <col min="4" max="4" width="16" customWidth="1"/>
    <col min="5" max="5" width="22" customWidth="1"/>
    <col min="6" max="6" width="14" customWidth="1"/>
  </cols>
  <sheetData>
    <row r="1" spans="1:6" ht="24" customHeight="1" x14ac:dyDescent="0.2">
      <c r="A1" s="94" t="s">
        <v>145</v>
      </c>
      <c r="B1" s="95"/>
      <c r="C1" s="95"/>
      <c r="D1" s="95"/>
      <c r="E1" s="95"/>
      <c r="F1" s="96"/>
    </row>
    <row r="2" spans="1:6" ht="15" customHeight="1" x14ac:dyDescent="0.2">
      <c r="A2" s="97" t="s">
        <v>146</v>
      </c>
      <c r="B2" s="78"/>
      <c r="C2" s="78"/>
      <c r="D2" s="78"/>
      <c r="E2" s="78"/>
      <c r="F2" s="79"/>
    </row>
    <row r="3" spans="1:6" ht="18" customHeight="1" x14ac:dyDescent="0.2">
      <c r="A3" s="104" t="s">
        <v>147</v>
      </c>
      <c r="B3" s="78"/>
      <c r="C3" s="78"/>
      <c r="D3" s="78"/>
      <c r="E3" s="78"/>
      <c r="F3" s="79"/>
    </row>
    <row r="4" spans="1:6" ht="19.5" customHeight="1" x14ac:dyDescent="0.2">
      <c r="A4" s="7" t="s">
        <v>59</v>
      </c>
      <c r="B4" s="7" t="s">
        <v>96</v>
      </c>
      <c r="C4" s="7" t="s">
        <v>97</v>
      </c>
      <c r="D4" s="7" t="s">
        <v>98</v>
      </c>
      <c r="E4" s="7" t="s">
        <v>99</v>
      </c>
      <c r="F4" s="7" t="s">
        <v>100</v>
      </c>
    </row>
    <row r="5" spans="1:6" ht="16.5" customHeight="1" x14ac:dyDescent="0.2">
      <c r="A5" s="58" t="s">
        <v>65</v>
      </c>
      <c r="B5" s="58">
        <v>10</v>
      </c>
      <c r="C5" s="58"/>
      <c r="D5" s="58">
        <v>31</v>
      </c>
      <c r="E5" s="58">
        <v>15</v>
      </c>
      <c r="F5" s="58">
        <v>56</v>
      </c>
    </row>
    <row r="6" spans="1:6" ht="16.5" customHeight="1" x14ac:dyDescent="0.2">
      <c r="A6" s="59" t="s">
        <v>92</v>
      </c>
      <c r="B6" s="59"/>
      <c r="C6" s="59"/>
      <c r="D6" s="57">
        <v>1</v>
      </c>
      <c r="E6" s="57">
        <v>2</v>
      </c>
      <c r="F6" s="57">
        <v>3</v>
      </c>
    </row>
    <row r="7" spans="1:6" ht="16.5" customHeight="1" x14ac:dyDescent="0.2">
      <c r="A7" s="60" t="s">
        <v>93</v>
      </c>
      <c r="B7" s="60"/>
      <c r="C7" s="60"/>
      <c r="D7" s="58">
        <v>2</v>
      </c>
      <c r="E7" s="58">
        <v>6</v>
      </c>
      <c r="F7" s="58">
        <v>8</v>
      </c>
    </row>
    <row r="8" spans="1:6" ht="16.5" customHeight="1" x14ac:dyDescent="0.2">
      <c r="A8" s="57" t="s">
        <v>66</v>
      </c>
      <c r="B8" s="57">
        <v>6</v>
      </c>
      <c r="C8" s="57">
        <v>17</v>
      </c>
      <c r="D8" s="57">
        <v>110</v>
      </c>
      <c r="E8" s="57">
        <v>124</v>
      </c>
      <c r="F8" s="57">
        <v>257</v>
      </c>
    </row>
    <row r="9" spans="1:6" ht="16.5" customHeight="1" x14ac:dyDescent="0.2">
      <c r="A9" s="58" t="s">
        <v>67</v>
      </c>
      <c r="B9" s="58">
        <v>9</v>
      </c>
      <c r="C9" s="58">
        <v>42</v>
      </c>
      <c r="D9" s="58">
        <v>325</v>
      </c>
      <c r="E9" s="58">
        <v>270</v>
      </c>
      <c r="F9" s="58">
        <v>646</v>
      </c>
    </row>
    <row r="10" spans="1:6" ht="16.5" customHeight="1" x14ac:dyDescent="0.2">
      <c r="A10" s="57" t="s">
        <v>68</v>
      </c>
      <c r="B10" s="57">
        <v>10</v>
      </c>
      <c r="C10" s="57">
        <v>18</v>
      </c>
      <c r="D10" s="57">
        <v>210</v>
      </c>
      <c r="E10" s="57">
        <v>181</v>
      </c>
      <c r="F10" s="57">
        <v>419</v>
      </c>
    </row>
    <row r="11" spans="1:6" ht="16.5" customHeight="1" x14ac:dyDescent="0.2">
      <c r="A11" s="58" t="s">
        <v>69</v>
      </c>
      <c r="B11" s="58">
        <v>11</v>
      </c>
      <c r="C11" s="58">
        <v>20</v>
      </c>
      <c r="D11" s="58">
        <v>145</v>
      </c>
      <c r="E11" s="58">
        <v>109</v>
      </c>
      <c r="F11" s="58">
        <v>285</v>
      </c>
    </row>
    <row r="12" spans="1:6" ht="16.5" customHeight="1" x14ac:dyDescent="0.2">
      <c r="A12" s="57" t="s">
        <v>70</v>
      </c>
      <c r="B12" s="57">
        <v>7</v>
      </c>
      <c r="C12" s="57">
        <v>7</v>
      </c>
      <c r="D12" s="57">
        <v>71</v>
      </c>
      <c r="E12" s="57">
        <v>57</v>
      </c>
      <c r="F12" s="57">
        <v>142</v>
      </c>
    </row>
    <row r="13" spans="1:6" ht="16.5" customHeight="1" x14ac:dyDescent="0.2">
      <c r="A13" s="58" t="s">
        <v>71</v>
      </c>
      <c r="B13" s="58">
        <v>6</v>
      </c>
      <c r="C13" s="58">
        <v>16</v>
      </c>
      <c r="D13" s="58">
        <v>35</v>
      </c>
      <c r="E13" s="58">
        <v>31</v>
      </c>
      <c r="F13" s="58">
        <v>88</v>
      </c>
    </row>
    <row r="14" spans="1:6" ht="16.5" customHeight="1" x14ac:dyDescent="0.2">
      <c r="A14" s="57" t="s">
        <v>72</v>
      </c>
      <c r="B14" s="57">
        <v>3</v>
      </c>
      <c r="C14" s="57">
        <v>6</v>
      </c>
      <c r="D14" s="57">
        <v>18</v>
      </c>
      <c r="E14" s="57">
        <v>22</v>
      </c>
      <c r="F14" s="57">
        <v>49</v>
      </c>
    </row>
    <row r="15" spans="1:6" ht="16.5" customHeight="1" x14ac:dyDescent="0.2">
      <c r="A15" s="58" t="s">
        <v>74</v>
      </c>
      <c r="B15" s="58">
        <v>4</v>
      </c>
      <c r="C15" s="58">
        <v>2</v>
      </c>
      <c r="D15" s="58">
        <v>17</v>
      </c>
      <c r="E15" s="58">
        <v>11</v>
      </c>
      <c r="F15" s="58">
        <v>34</v>
      </c>
    </row>
    <row r="16" spans="1:6" ht="16.5" customHeight="1" x14ac:dyDescent="0.2">
      <c r="A16" s="57" t="s">
        <v>75</v>
      </c>
      <c r="B16" s="57">
        <v>1</v>
      </c>
      <c r="C16" s="57"/>
      <c r="D16" s="57">
        <v>5</v>
      </c>
      <c r="E16" s="57">
        <v>6</v>
      </c>
      <c r="F16" s="57">
        <v>12</v>
      </c>
    </row>
    <row r="17" spans="1:6" ht="16.5" customHeight="1" x14ac:dyDescent="0.2">
      <c r="A17" s="58" t="s">
        <v>76</v>
      </c>
      <c r="B17" s="58"/>
      <c r="C17" s="58"/>
      <c r="D17" s="58">
        <v>5</v>
      </c>
      <c r="E17" s="58">
        <v>5</v>
      </c>
      <c r="F17" s="58">
        <v>10</v>
      </c>
    </row>
    <row r="18" spans="1:6" ht="16.5" customHeight="1" x14ac:dyDescent="0.2">
      <c r="A18" s="57" t="s">
        <v>77</v>
      </c>
      <c r="B18" s="57"/>
      <c r="C18" s="57"/>
      <c r="D18" s="57">
        <v>1</v>
      </c>
      <c r="E18" s="57">
        <v>5</v>
      </c>
      <c r="F18" s="57">
        <v>6</v>
      </c>
    </row>
    <row r="19" spans="1:6" ht="16.5" customHeight="1" x14ac:dyDescent="0.2">
      <c r="A19" s="58" t="s">
        <v>78</v>
      </c>
      <c r="B19" s="58"/>
      <c r="C19" s="58"/>
      <c r="D19" s="58"/>
      <c r="E19" s="58">
        <v>1</v>
      </c>
      <c r="F19" s="58">
        <v>1</v>
      </c>
    </row>
    <row r="20" spans="1:6" ht="16.5" customHeight="1" x14ac:dyDescent="0.2">
      <c r="A20" s="48" t="s">
        <v>100</v>
      </c>
      <c r="B20" s="48">
        <f t="shared" ref="B20:F20" si="0">SUM(B5:B19)</f>
        <v>67</v>
      </c>
      <c r="C20" s="48">
        <f t="shared" si="0"/>
        <v>128</v>
      </c>
      <c r="D20" s="48">
        <f t="shared" si="0"/>
        <v>976</v>
      </c>
      <c r="E20" s="48">
        <f t="shared" si="0"/>
        <v>845</v>
      </c>
      <c r="F20" s="48">
        <f t="shared" si="0"/>
        <v>2016</v>
      </c>
    </row>
    <row r="21" spans="1:6" ht="15.75" customHeight="1" x14ac:dyDescent="0.2"/>
    <row r="22" spans="1:6" ht="18" customHeight="1" x14ac:dyDescent="0.2">
      <c r="A22" s="104" t="s">
        <v>151</v>
      </c>
      <c r="B22" s="78"/>
      <c r="C22" s="78"/>
      <c r="D22" s="78"/>
      <c r="E22" s="78"/>
      <c r="F22" s="79"/>
    </row>
    <row r="23" spans="1:6" ht="19.5" customHeight="1" x14ac:dyDescent="0.2">
      <c r="A23" s="7" t="s">
        <v>95</v>
      </c>
      <c r="B23" s="7" t="s">
        <v>96</v>
      </c>
      <c r="C23" s="7" t="s">
        <v>97</v>
      </c>
      <c r="D23" s="7" t="s">
        <v>98</v>
      </c>
      <c r="E23" s="7" t="s">
        <v>99</v>
      </c>
      <c r="F23" s="7" t="s">
        <v>100</v>
      </c>
    </row>
    <row r="24" spans="1:6" ht="16.5" customHeight="1" x14ac:dyDescent="0.2">
      <c r="A24" s="58" t="s">
        <v>152</v>
      </c>
      <c r="B24" s="24" t="s">
        <v>96</v>
      </c>
      <c r="C24" s="24" t="s">
        <v>148</v>
      </c>
      <c r="D24" s="24" t="s">
        <v>149</v>
      </c>
      <c r="E24" s="24" t="s">
        <v>150</v>
      </c>
      <c r="F24" s="24" t="s">
        <v>100</v>
      </c>
    </row>
    <row r="25" spans="1:6" ht="16.5" customHeight="1" x14ac:dyDescent="0.2">
      <c r="A25" s="57" t="s">
        <v>55</v>
      </c>
      <c r="B25" s="25">
        <v>49</v>
      </c>
      <c r="C25" s="25">
        <v>54</v>
      </c>
      <c r="D25" s="25">
        <v>249</v>
      </c>
      <c r="E25" s="25">
        <v>812</v>
      </c>
      <c r="F25" s="25">
        <v>1164</v>
      </c>
    </row>
    <row r="26" spans="1:6" ht="16.5" customHeight="1" x14ac:dyDescent="0.2">
      <c r="A26" s="58" t="s">
        <v>101</v>
      </c>
      <c r="B26" s="24">
        <v>1</v>
      </c>
      <c r="C26" s="24">
        <v>15</v>
      </c>
      <c r="D26" s="24">
        <v>127</v>
      </c>
      <c r="E26" s="24">
        <v>1</v>
      </c>
      <c r="F26" s="24">
        <v>144</v>
      </c>
    </row>
    <row r="27" spans="1:6" ht="16.5" customHeight="1" x14ac:dyDescent="0.2">
      <c r="A27" s="57" t="s">
        <v>102</v>
      </c>
      <c r="B27" s="25">
        <v>14</v>
      </c>
      <c r="C27" s="25">
        <v>21</v>
      </c>
      <c r="D27" s="25">
        <v>284</v>
      </c>
      <c r="E27" s="25">
        <v>27</v>
      </c>
      <c r="F27" s="25">
        <v>346</v>
      </c>
    </row>
    <row r="28" spans="1:6" ht="16.5" customHeight="1" x14ac:dyDescent="0.2">
      <c r="A28" s="58" t="s">
        <v>103</v>
      </c>
      <c r="B28" s="24">
        <v>3</v>
      </c>
      <c r="C28" s="24">
        <v>38</v>
      </c>
      <c r="D28" s="24">
        <v>316</v>
      </c>
      <c r="E28" s="24">
        <v>5</v>
      </c>
      <c r="F28" s="24">
        <v>362</v>
      </c>
    </row>
    <row r="29" spans="1:6" ht="15.75" customHeight="1" x14ac:dyDescent="0.2"/>
    <row r="30" spans="1:6" ht="15.75" customHeight="1" x14ac:dyDescent="0.2"/>
    <row r="31" spans="1:6" ht="15.75" customHeight="1" x14ac:dyDescent="0.2"/>
    <row r="32" spans="1: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</sheetData>
  <mergeCells count="4">
    <mergeCell ref="A1:F1"/>
    <mergeCell ref="A2:F2"/>
    <mergeCell ref="A3:F3"/>
    <mergeCell ref="A22:F22"/>
  </mergeCells>
  <pageMargins left="0.7" right="0.7" top="0.75" bottom="0.75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000"/>
  <sheetViews>
    <sheetView workbookViewId="0">
      <selection activeCell="H8" sqref="H8"/>
    </sheetView>
  </sheetViews>
  <sheetFormatPr baseColWidth="10" defaultColWidth="14.5" defaultRowHeight="15" customHeight="1" x14ac:dyDescent="0.2"/>
  <cols>
    <col min="1" max="1" width="20" customWidth="1"/>
    <col min="2" max="2" width="43" customWidth="1"/>
    <col min="3" max="4" width="44.83203125" customWidth="1"/>
    <col min="5" max="26" width="10.6640625" customWidth="1"/>
  </cols>
  <sheetData>
    <row r="1" spans="1:4" ht="19" x14ac:dyDescent="0.25">
      <c r="A1" s="106" t="s">
        <v>153</v>
      </c>
      <c r="B1" s="99"/>
      <c r="C1" s="99"/>
      <c r="D1" s="99"/>
    </row>
    <row r="2" spans="1:4" x14ac:dyDescent="0.2">
      <c r="A2" s="61" t="s">
        <v>154</v>
      </c>
    </row>
    <row r="3" spans="1:4" x14ac:dyDescent="0.2">
      <c r="A3" s="61" t="s">
        <v>155</v>
      </c>
    </row>
    <row r="4" spans="1:4" x14ac:dyDescent="0.2">
      <c r="A4" s="61" t="s">
        <v>156</v>
      </c>
    </row>
    <row r="6" spans="1:4" x14ac:dyDescent="0.2">
      <c r="A6" s="62" t="s">
        <v>4</v>
      </c>
      <c r="B6" s="63" t="s">
        <v>157</v>
      </c>
      <c r="C6" s="63" t="s">
        <v>5</v>
      </c>
      <c r="D6" s="64" t="s">
        <v>158</v>
      </c>
    </row>
    <row r="7" spans="1:4" ht="64" customHeight="1" x14ac:dyDescent="0.2">
      <c r="A7" s="65" t="s">
        <v>159</v>
      </c>
      <c r="B7" s="66" t="s">
        <v>160</v>
      </c>
      <c r="C7" s="66" t="s">
        <v>161</v>
      </c>
      <c r="D7" s="67" t="s">
        <v>162</v>
      </c>
    </row>
    <row r="8" spans="1:4" ht="94" customHeight="1" x14ac:dyDescent="0.2">
      <c r="A8" s="68" t="s">
        <v>6</v>
      </c>
      <c r="B8" s="69" t="s">
        <v>163</v>
      </c>
      <c r="C8" s="69" t="s">
        <v>164</v>
      </c>
      <c r="D8" s="70" t="s">
        <v>165</v>
      </c>
    </row>
    <row r="9" spans="1:4" ht="78" customHeight="1" x14ac:dyDescent="0.2">
      <c r="A9" s="68" t="s">
        <v>8</v>
      </c>
      <c r="B9" s="69" t="s">
        <v>166</v>
      </c>
      <c r="C9" s="69" t="s">
        <v>167</v>
      </c>
      <c r="D9" s="70" t="s">
        <v>168</v>
      </c>
    </row>
    <row r="10" spans="1:4" ht="115" customHeight="1" x14ac:dyDescent="0.2">
      <c r="A10" s="68" t="s">
        <v>10</v>
      </c>
      <c r="B10" s="69" t="s">
        <v>169</v>
      </c>
      <c r="C10" s="69" t="s">
        <v>170</v>
      </c>
      <c r="D10" s="70" t="s">
        <v>171</v>
      </c>
    </row>
    <row r="11" spans="1:4" ht="131" customHeight="1" x14ac:dyDescent="0.2">
      <c r="A11" s="68" t="s">
        <v>12</v>
      </c>
      <c r="B11" s="69" t="s">
        <v>172</v>
      </c>
      <c r="C11" s="69" t="s">
        <v>173</v>
      </c>
      <c r="D11" s="70" t="s">
        <v>174</v>
      </c>
    </row>
    <row r="12" spans="1:4" ht="131" customHeight="1" x14ac:dyDescent="0.2">
      <c r="A12" s="68" t="s">
        <v>14</v>
      </c>
      <c r="B12" s="69" t="s">
        <v>175</v>
      </c>
      <c r="C12" s="69" t="s">
        <v>176</v>
      </c>
      <c r="D12" s="70" t="s">
        <v>177</v>
      </c>
    </row>
    <row r="13" spans="1:4" ht="96" customHeight="1" x14ac:dyDescent="0.2">
      <c r="A13" s="68" t="s">
        <v>16</v>
      </c>
      <c r="B13" s="69" t="s">
        <v>178</v>
      </c>
      <c r="C13" s="69" t="s">
        <v>179</v>
      </c>
      <c r="D13" s="70" t="s">
        <v>180</v>
      </c>
    </row>
    <row r="14" spans="1:4" ht="95" customHeight="1" x14ac:dyDescent="0.2">
      <c r="A14" s="68" t="s">
        <v>18</v>
      </c>
      <c r="B14" s="69" t="s">
        <v>181</v>
      </c>
      <c r="C14" s="69" t="s">
        <v>182</v>
      </c>
      <c r="D14" s="70" t="s">
        <v>183</v>
      </c>
    </row>
    <row r="15" spans="1:4" ht="107" customHeight="1" x14ac:dyDescent="0.2">
      <c r="A15" s="68" t="s">
        <v>20</v>
      </c>
      <c r="B15" s="69" t="s">
        <v>184</v>
      </c>
      <c r="C15" s="69" t="s">
        <v>185</v>
      </c>
      <c r="D15" s="70" t="s">
        <v>186</v>
      </c>
    </row>
    <row r="16" spans="1:4" ht="131" customHeight="1" x14ac:dyDescent="0.2">
      <c r="A16" s="71" t="s">
        <v>22</v>
      </c>
      <c r="B16" s="72" t="s">
        <v>187</v>
      </c>
      <c r="C16" s="72" t="s">
        <v>188</v>
      </c>
      <c r="D16" s="73" t="s">
        <v>189</v>
      </c>
    </row>
    <row r="18" spans="1:4" x14ac:dyDescent="0.2">
      <c r="A18" s="107" t="s">
        <v>190</v>
      </c>
      <c r="B18" s="78"/>
      <c r="C18" s="78"/>
      <c r="D18" s="79"/>
    </row>
    <row r="19" spans="1:4" ht="16" x14ac:dyDescent="0.2">
      <c r="A19" s="74" t="s">
        <v>191</v>
      </c>
      <c r="B19" s="75" t="s">
        <v>192</v>
      </c>
    </row>
    <row r="20" spans="1:4" ht="16" x14ac:dyDescent="0.2">
      <c r="A20" s="74" t="s">
        <v>193</v>
      </c>
      <c r="B20" s="75" t="s">
        <v>194</v>
      </c>
    </row>
    <row r="21" spans="1:4" ht="15.75" customHeight="1" x14ac:dyDescent="0.2">
      <c r="A21" s="74" t="s">
        <v>195</v>
      </c>
      <c r="B21" s="75" t="s">
        <v>196</v>
      </c>
    </row>
    <row r="22" spans="1:4" ht="15.75" customHeight="1" x14ac:dyDescent="0.2">
      <c r="A22" s="74" t="s">
        <v>197</v>
      </c>
      <c r="B22" s="75" t="s">
        <v>198</v>
      </c>
    </row>
    <row r="23" spans="1:4" ht="15.75" customHeight="1" x14ac:dyDescent="0.2">
      <c r="A23" s="74" t="s">
        <v>199</v>
      </c>
      <c r="B23" s="75" t="s">
        <v>200</v>
      </c>
    </row>
    <row r="24" spans="1:4" ht="15.75" customHeight="1" x14ac:dyDescent="0.2">
      <c r="B24" s="76"/>
    </row>
    <row r="25" spans="1:4" ht="15.75" customHeight="1" x14ac:dyDescent="0.2">
      <c r="A25" s="74" t="s">
        <v>201</v>
      </c>
      <c r="B25" s="75" t="s">
        <v>202</v>
      </c>
    </row>
    <row r="26" spans="1:4" ht="15.75" customHeight="1" x14ac:dyDescent="0.2">
      <c r="A26" s="74" t="s">
        <v>203</v>
      </c>
      <c r="B26" s="75" t="s">
        <v>204</v>
      </c>
    </row>
    <row r="27" spans="1:4" ht="15.75" customHeight="1" x14ac:dyDescent="0.2"/>
    <row r="28" spans="1:4" ht="15.75" customHeight="1" x14ac:dyDescent="0.2"/>
    <row r="29" spans="1:4" ht="15.75" customHeight="1" x14ac:dyDescent="0.2"/>
    <row r="30" spans="1:4" ht="15.75" customHeight="1" x14ac:dyDescent="0.2"/>
    <row r="31" spans="1:4" ht="15.75" customHeight="1" x14ac:dyDescent="0.2"/>
    <row r="32" spans="1:4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D1"/>
    <mergeCell ref="A18:D1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Contents</vt:lpstr>
      <vt:lpstr>Cases</vt:lpstr>
      <vt:lpstr>Divisions</vt:lpstr>
      <vt:lpstr>Gender</vt:lpstr>
      <vt:lpstr>Age</vt:lpstr>
      <vt:lpstr>Key Pops</vt:lpstr>
      <vt:lpstr>Ethnicity</vt:lpstr>
      <vt:lpstr>Deaths</vt:lpstr>
      <vt:lpstr>Treatment Cascade</vt:lpstr>
      <vt:lpstr>Care status</vt:lpstr>
      <vt:lpstr>Change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Jason Mitchell</cp:lastModifiedBy>
  <dcterms:created xsi:type="dcterms:W3CDTF">2020-11-29T06:28:28Z</dcterms:created>
  <dcterms:modified xsi:type="dcterms:W3CDTF">2026-04-14T22:06:09Z</dcterms:modified>
</cp:coreProperties>
</file>